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<sst xmlns="http://schemas.openxmlformats.org/spreadsheetml/2006/main" count="47" uniqueCount="43">
  <si>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Quá hạn</t>
  </si>
  <si>
    <t>Đúng hạn</t>
  </si>
  <si>
    <t>Đã giải quyết</t>
  </si>
  <si>
    <t>Tồn trước</t>
  </si>
  <si>
    <t>Tên lĩnh vực</t>
  </si>
  <si>
    <t>Thủy sản</t>
  </si>
  <si>
    <t>Thuế</t>
  </si>
  <si>
    <t>Nội vụ</t>
  </si>
  <si>
    <t>Giao thông vận tải</t>
  </si>
  <si>
    <t>Công thương</t>
  </si>
  <si>
    <t>An ninh trật tự</t>
  </si>
  <si>
    <t>Trước hạn</t>
  </si>
  <si>
    <t>Bảo Hiểm Xã Hội</t>
  </si>
  <si>
    <t>Tư pháp</t>
  </si>
  <si>
    <t>Văn hóa thông tin</t>
  </si>
  <si>
    <t>Xây dựng</t>
  </si>
  <si>
    <t>Y tế</t>
  </si>
  <si>
    <t>Hồ sơ tiếp nhận</t>
  </si>
  <si>
    <t>SL</t>
  </si>
  <si>
    <t>%</t>
  </si>
  <si>
    <t>TT</t>
  </si>
  <si>
    <t>Lao động, TB&amp;XH</t>
  </si>
  <si>
    <t>Nông nghiệp và PTNN</t>
  </si>
  <si>
    <t>Trong
hạn</t>
  </si>
  <si>
    <t>Quá
hạn</t>
  </si>
  <si>
    <t>Trong kỳ</t>
  </si>
  <si>
    <t>Không
g.quyết</t>
  </si>
  <si>
    <t>Tỷ lệ giải quyết trước và đúng hạn</t>
  </si>
  <si>
    <t>Tổng
số</t>
  </si>
  <si>
    <t>Tổng số</t>
  </si>
  <si>
    <t>Chưa
giải quyết</t>
  </si>
  <si>
    <t>Số
TT
HC</t>
  </si>
  <si>
    <t>ỦY BAN NHÂN DÂN THÀNH PHỐ CẨM PHẢ</t>
  </si>
  <si>
    <t xml:space="preserve">     TRUNG TÂM HÀNH CHÍNH CÔNG</t>
  </si>
  <si>
    <t>Tài chính – Kế hoạch</t>
  </si>
  <si>
    <t>Giáo dục và Đào tạo</t>
  </si>
  <si>
    <t>Tổng cộng</t>
  </si>
  <si>
    <t>Đăng ký cư trú</t>
  </si>
  <si>
    <t>Đất đai, GDBĐ</t>
  </si>
  <si>
    <t>Môi trường</t>
  </si>
  <si>
    <t>Bảo hiểm thất nghiệp</t>
  </si>
  <si>
    <r>
      <rPr>
        <b/>
        <sz val="15"/>
        <color indexed="8"/>
        <rFont val="Times New Roman"/>
        <family val="1"/>
      </rPr>
      <t>KẾT QUẢ TIẾP NHẬN VÀ GIẢI QUYẾT TTHC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Từ ngày 15/5/2016 đến ngày 15/6/2016</t>
    </r>
  </si>
  <si>
    <t>Tiếp CD và XL đơn thư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</si>
</sst>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3"/>
      <color indexed="8"/>
      <name val="Calibri Light"/>
      <family val="1"/>
    </font>
    <font>
      <i/>
      <sz val="11"/>
      <color indexed="8"/>
      <name val="Calibri Light"/>
      <family val="1"/>
    </font>
    <font>
      <sz val="12"/>
      <color indexed="8"/>
      <name val="Calibri Light"/>
      <family val="1"/>
    </font>
    <font>
      <b/>
      <sz val="13"/>
      <color indexed="8"/>
      <name val="Calibri Light"/>
      <family val="1"/>
    </font>
    <font>
      <sz val="12"/>
      <name val="Calibri Light"/>
      <family val="1"/>
    </font>
    <font>
      <sz val="12"/>
      <color indexed="10"/>
      <name val="Calibri Light"/>
      <family val="1"/>
    </font>
    <font>
      <b/>
      <sz val="12"/>
      <name val="Calibri Light"/>
      <family val="1"/>
    </font>
    <font>
      <b/>
      <sz val="12"/>
      <color indexed="10"/>
      <name val="Calibri Light"/>
      <family val="1"/>
    </font>
    <font>
      <i/>
      <sz val="12"/>
      <color indexed="49"/>
      <name val="Calibri Light"/>
      <family val="1"/>
    </font>
    <font>
      <b/>
      <i/>
      <sz val="12"/>
      <color indexed="49"/>
      <name val="Calibri Light"/>
      <family val="1"/>
    </font>
    <font>
      <b/>
      <i/>
      <sz val="12"/>
      <color indexed="8"/>
      <name val="Calibri Light"/>
      <family val="1"/>
    </font>
    <font>
      <i/>
      <sz val="12"/>
      <color indexed="10"/>
      <name val="Calibri Light"/>
      <family val="1"/>
    </font>
    <font>
      <b/>
      <sz val="12"/>
      <color indexed="8"/>
      <name val="Calibri Light"/>
      <family val="1"/>
    </font>
    <font>
      <i/>
      <sz val="12"/>
      <color indexed="8"/>
      <name val="Calibri Light"/>
      <family val="1"/>
    </font>
    <font>
      <sz val="14"/>
      <color indexed="8"/>
      <name val="Calibri Light"/>
      <family val="1"/>
    </font>
    <font>
      <sz val="10"/>
      <color indexed="10"/>
      <name val="Calibri Light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i/>
      <sz val="11"/>
      <color theme="1" tint="0.04998999834060669"/>
      <name val="Calibri Light"/>
      <family val="1"/>
    </font>
    <font>
      <sz val="12"/>
      <color rgb="FFFF0000"/>
      <name val="Calibri Light"/>
      <family val="1"/>
    </font>
    <font>
      <b/>
      <sz val="12"/>
      <color rgb="FFFF0000"/>
      <name val="Calibri Light"/>
      <family val="1"/>
    </font>
    <font>
      <i/>
      <sz val="12"/>
      <color theme="4" tint="-0.24997000396251678"/>
      <name val="Calibri Light"/>
      <family val="1"/>
    </font>
    <font>
      <b/>
      <i/>
      <sz val="12"/>
      <color theme="4" tint="-0.24997000396251678"/>
      <name val="Calibri Light"/>
      <family val="1"/>
    </font>
    <font>
      <i/>
      <sz val="12"/>
      <color rgb="FFFF0000"/>
      <name val="Calibri Light"/>
      <family val="1"/>
    </font>
    <font>
      <sz val="10"/>
      <color rgb="FFFF0000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FAF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52" fillId="0" borderId="0" xfId="0" applyFont="1" applyBorder="1" applyAlignment="1" applyProtection="1">
      <alignment/>
      <protection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 vertical="top"/>
      <protection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/>
    </xf>
    <xf numFmtId="10" fontId="26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10" fontId="53" fillId="0" borderId="10" xfId="0" applyNumberFormat="1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center"/>
    </xf>
    <xf numFmtId="10" fontId="28" fillId="0" borderId="10" xfId="0" applyNumberFormat="1" applyFont="1" applyBorder="1" applyAlignment="1">
      <alignment horizontal="center" vertical="center"/>
    </xf>
    <xf numFmtId="10" fontId="54" fillId="0" borderId="10" xfId="0" applyNumberFormat="1" applyFont="1" applyBorder="1" applyAlignment="1">
      <alignment horizontal="center" vertical="center"/>
    </xf>
    <xf numFmtId="10" fontId="2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/>
    </xf>
    <xf numFmtId="0" fontId="32" fillId="0" borderId="10" xfId="0" applyFont="1" applyBorder="1" applyAlignment="1">
      <alignment/>
    </xf>
    <xf numFmtId="0" fontId="57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top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/>
    </xf>
    <xf numFmtId="0" fontId="5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5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4" fillId="33" borderId="1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2" xfId="0" applyFont="1" applyFill="1" applyBorder="1" applyAlignment="1">
      <alignment horizontal="center" vertical="top" wrapText="1"/>
    </xf>
    <xf numFmtId="0" fontId="34" fillId="33" borderId="14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10" fontId="58" fillId="0" borderId="10" xfId="0" applyNumberFormat="1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266700</xdr:rowOff>
    </xdr:from>
    <xdr:to>
      <xdr:col>3</xdr:col>
      <xdr:colOff>190500</xdr:colOff>
      <xdr:row>1</xdr:row>
      <xdr:rowOff>266700</xdr:rowOff>
    </xdr:to>
    <xdr:sp>
      <xdr:nvSpPr>
        <xdr:cNvPr id="1" name="Straight Connector 1"/>
        <xdr:cNvSpPr>
          <a:spLocks/>
        </xdr:cNvSpPr>
      </xdr:nvSpPr>
      <xdr:spPr>
        <a:xfrm>
          <a:off x="819150" y="581025"/>
          <a:ext cx="1562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R9" sqref="R9"/>
    </sheetView>
  </sheetViews>
  <sheetFormatPr defaultColWidth="9.140625" defaultRowHeight="15"/>
  <cols>
    <col min="1" max="1" width="4.7109375" style="1" customWidth="1"/>
    <col min="2" max="2" width="22.140625" style="1" customWidth="1"/>
    <col min="3" max="3" width="6.00390625" style="1" bestFit="1" customWidth="1"/>
    <col min="4" max="5" width="6.57421875" style="1" customWidth="1"/>
    <col min="6" max="6" width="7.28125" style="1" customWidth="1"/>
    <col min="7" max="7" width="8.00390625" style="1" bestFit="1" customWidth="1"/>
    <col min="8" max="8" width="6.421875" style="1" bestFit="1" customWidth="1"/>
    <col min="9" max="9" width="6.140625" style="1" customWidth="1"/>
    <col min="10" max="10" width="10.140625" style="1" bestFit="1" customWidth="1"/>
    <col min="11" max="11" width="6.421875" style="1" bestFit="1" customWidth="1"/>
    <col min="12" max="12" width="8.8515625" style="1" bestFit="1" customWidth="1"/>
    <col min="13" max="13" width="5.57421875" style="1" customWidth="1"/>
    <col min="14" max="14" width="8.140625" style="1" customWidth="1"/>
    <col min="15" max="15" width="6.7109375" style="1" customWidth="1"/>
    <col min="16" max="16" width="5.7109375" style="1" bestFit="1" customWidth="1"/>
    <col min="17" max="17" width="11.28125" style="1" customWidth="1"/>
    <col min="18" max="16384" width="9.140625" style="1" customWidth="1"/>
  </cols>
  <sheetData>
    <row r="1" spans="1:17" ht="24.75" customHeight="1">
      <c r="A1" s="8" t="s">
        <v>32</v>
      </c>
      <c r="B1" s="9"/>
      <c r="C1" s="9"/>
      <c r="D1" s="9"/>
      <c r="E1" s="9"/>
      <c r="F1" s="9"/>
      <c r="G1" s="9"/>
      <c r="H1" s="29" t="s">
        <v>41</v>
      </c>
      <c r="I1" s="30"/>
      <c r="J1" s="30"/>
      <c r="K1" s="30"/>
      <c r="L1" s="30"/>
      <c r="M1" s="30"/>
      <c r="N1" s="30"/>
      <c r="O1" s="30"/>
      <c r="P1" s="30"/>
      <c r="Q1" s="30"/>
    </row>
    <row r="2" spans="1:17" ht="21" customHeight="1">
      <c r="A2" s="10" t="s">
        <v>33</v>
      </c>
      <c r="B2" s="9"/>
      <c r="C2" s="9"/>
      <c r="D2" s="9"/>
      <c r="E2" s="9"/>
      <c r="F2" s="9"/>
      <c r="G2" s="9"/>
      <c r="H2" s="30"/>
      <c r="I2" s="30"/>
      <c r="J2" s="30"/>
      <c r="K2" s="30"/>
      <c r="L2" s="30"/>
      <c r="M2" s="30"/>
      <c r="N2" s="30"/>
      <c r="O2" s="30"/>
      <c r="P2" s="30"/>
      <c r="Q2" s="30"/>
    </row>
    <row r="4" spans="1:17" ht="33" customHeight="1">
      <c r="A4" s="38" t="s">
        <v>20</v>
      </c>
      <c r="B4" s="38" t="s">
        <v>4</v>
      </c>
      <c r="C4" s="35" t="s">
        <v>31</v>
      </c>
      <c r="D4" s="45" t="s">
        <v>17</v>
      </c>
      <c r="E4" s="46"/>
      <c r="F4" s="46"/>
      <c r="G4" s="47"/>
      <c r="H4" s="42" t="s">
        <v>2</v>
      </c>
      <c r="I4" s="43"/>
      <c r="J4" s="43"/>
      <c r="K4" s="43"/>
      <c r="L4" s="43"/>
      <c r="M4" s="43"/>
      <c r="N4" s="44"/>
      <c r="O4" s="38" t="s">
        <v>30</v>
      </c>
      <c r="P4" s="48"/>
      <c r="Q4" s="39" t="s">
        <v>27</v>
      </c>
    </row>
    <row r="5" spans="1:17" ht="15" customHeight="1">
      <c r="A5" s="38"/>
      <c r="B5" s="38"/>
      <c r="C5" s="35"/>
      <c r="D5" s="33" t="s">
        <v>29</v>
      </c>
      <c r="E5" s="31" t="s">
        <v>3</v>
      </c>
      <c r="F5" s="31" t="s">
        <v>25</v>
      </c>
      <c r="G5" s="31" t="s">
        <v>26</v>
      </c>
      <c r="H5" s="33" t="s">
        <v>28</v>
      </c>
      <c r="I5" s="36" t="s">
        <v>11</v>
      </c>
      <c r="J5" s="37"/>
      <c r="K5" s="37" t="s">
        <v>1</v>
      </c>
      <c r="L5" s="37"/>
      <c r="M5" s="37" t="s">
        <v>0</v>
      </c>
      <c r="N5" s="37"/>
      <c r="O5" s="27" t="s">
        <v>23</v>
      </c>
      <c r="P5" s="27" t="s">
        <v>24</v>
      </c>
      <c r="Q5" s="40"/>
    </row>
    <row r="6" spans="1:17" ht="17.25">
      <c r="A6" s="38"/>
      <c r="B6" s="38"/>
      <c r="C6" s="35"/>
      <c r="D6" s="34"/>
      <c r="E6" s="32"/>
      <c r="F6" s="32"/>
      <c r="G6" s="31"/>
      <c r="H6" s="34"/>
      <c r="I6" s="5" t="s">
        <v>18</v>
      </c>
      <c r="J6" s="6" t="s">
        <v>19</v>
      </c>
      <c r="K6" s="6" t="s">
        <v>18</v>
      </c>
      <c r="L6" s="6" t="s">
        <v>19</v>
      </c>
      <c r="M6" s="22" t="s">
        <v>18</v>
      </c>
      <c r="N6" s="22" t="s">
        <v>19</v>
      </c>
      <c r="O6" s="28"/>
      <c r="P6" s="28"/>
      <c r="Q6" s="41"/>
    </row>
    <row r="7" spans="1:17" ht="18.75" customHeight="1">
      <c r="A7" s="7">
        <v>1</v>
      </c>
      <c r="B7" s="3" t="s">
        <v>10</v>
      </c>
      <c r="C7" s="20">
        <v>1</v>
      </c>
      <c r="D7" s="11">
        <f>E7+F7</f>
        <v>5</v>
      </c>
      <c r="E7" s="12">
        <v>0</v>
      </c>
      <c r="F7" s="12">
        <v>5</v>
      </c>
      <c r="G7" s="12">
        <v>0</v>
      </c>
      <c r="H7" s="12">
        <f>I7+K7+M7</f>
        <v>5</v>
      </c>
      <c r="I7" s="12">
        <v>5</v>
      </c>
      <c r="J7" s="13">
        <f>IF($H7&lt;&gt;0,I7/$H7,"")</f>
        <v>1</v>
      </c>
      <c r="K7" s="12">
        <v>0</v>
      </c>
      <c r="L7" s="13">
        <f>IF($H7&lt;&gt;0,K7/$H7,"")</f>
        <v>0</v>
      </c>
      <c r="M7" s="14">
        <v>0</v>
      </c>
      <c r="N7" s="15">
        <f>IF($H7&lt;&gt;0,M7/$H7,"")</f>
        <v>0</v>
      </c>
      <c r="O7" s="12">
        <v>0</v>
      </c>
      <c r="P7" s="14">
        <v>0</v>
      </c>
      <c r="Q7" s="13">
        <f>IF(H7&lt;&gt;0,(I7+K7)/H7,"")</f>
        <v>1</v>
      </c>
    </row>
    <row r="8" spans="1:17" ht="18.75" customHeight="1">
      <c r="A8" s="7">
        <v>2</v>
      </c>
      <c r="B8" s="3" t="s">
        <v>40</v>
      </c>
      <c r="C8" s="20">
        <v>3</v>
      </c>
      <c r="D8" s="11">
        <f aca="true" t="shared" si="0" ref="D8:D26">E8+F8</f>
        <v>82</v>
      </c>
      <c r="E8" s="12">
        <v>0</v>
      </c>
      <c r="F8" s="12">
        <v>82</v>
      </c>
      <c r="G8" s="12">
        <v>0</v>
      </c>
      <c r="H8" s="12">
        <f aca="true" t="shared" si="1" ref="H8:H26">I8+K8+M8</f>
        <v>82</v>
      </c>
      <c r="I8" s="12">
        <v>82</v>
      </c>
      <c r="J8" s="13">
        <f>IF($H8&lt;&gt;0,I8/$H8,"")</f>
        <v>1</v>
      </c>
      <c r="K8" s="12">
        <v>0</v>
      </c>
      <c r="L8" s="13">
        <f>IF($H8&lt;&gt;0,K8/$H8,"")</f>
        <v>0</v>
      </c>
      <c r="M8" s="14">
        <v>0</v>
      </c>
      <c r="N8" s="15">
        <f>IF($H8&lt;&gt;0,M8/$H8,"")</f>
        <v>0</v>
      </c>
      <c r="O8" s="26">
        <v>0</v>
      </c>
      <c r="P8" s="14">
        <v>0</v>
      </c>
      <c r="Q8" s="13">
        <f>IF(H8&lt;&gt;0,(I8+K8)/H8,"")</f>
        <v>1</v>
      </c>
    </row>
    <row r="9" spans="1:17" ht="18.75" customHeight="1">
      <c r="A9" s="7">
        <v>3</v>
      </c>
      <c r="B9" s="3" t="s">
        <v>12</v>
      </c>
      <c r="C9" s="20">
        <v>50</v>
      </c>
      <c r="D9" s="11">
        <f t="shared" si="0"/>
        <v>667</v>
      </c>
      <c r="E9" s="12">
        <v>150</v>
      </c>
      <c r="F9" s="12">
        <v>517</v>
      </c>
      <c r="G9" s="12">
        <v>0</v>
      </c>
      <c r="H9" s="12">
        <f t="shared" si="1"/>
        <v>547</v>
      </c>
      <c r="I9" s="12">
        <v>47</v>
      </c>
      <c r="J9" s="13">
        <f aca="true" t="shared" si="2" ref="J9:J26">IF($H9&lt;&gt;0,I9/$H9,"")</f>
        <v>0.08592321755027423</v>
      </c>
      <c r="K9" s="12">
        <v>497</v>
      </c>
      <c r="L9" s="13">
        <f aca="true" t="shared" si="3" ref="L9:L27">IF($H9&lt;&gt;0,K9/$H9,"")</f>
        <v>0.9085923217550275</v>
      </c>
      <c r="M9" s="14">
        <v>3</v>
      </c>
      <c r="N9" s="15">
        <f aca="true" t="shared" si="4" ref="N9:N27">IF($H9&lt;&gt;0,M9/$H9,"")</f>
        <v>0.005484460694698354</v>
      </c>
      <c r="O9" s="25">
        <v>120</v>
      </c>
      <c r="P9" s="14">
        <v>0</v>
      </c>
      <c r="Q9" s="13">
        <f aca="true" t="shared" si="5" ref="Q9:Q26">IF(H9&lt;&gt;0,(I9+K9)/H9,"")</f>
        <v>0.9945155393053017</v>
      </c>
    </row>
    <row r="10" spans="1:17" ht="18.75" customHeight="1">
      <c r="A10" s="7">
        <v>4</v>
      </c>
      <c r="B10" s="3" t="s">
        <v>9</v>
      </c>
      <c r="C10" s="20">
        <v>10</v>
      </c>
      <c r="D10" s="11">
        <f t="shared" si="0"/>
        <v>10</v>
      </c>
      <c r="E10" s="12">
        <v>0</v>
      </c>
      <c r="F10" s="12">
        <v>10</v>
      </c>
      <c r="G10" s="12">
        <v>0</v>
      </c>
      <c r="H10" s="12">
        <f t="shared" si="1"/>
        <v>10</v>
      </c>
      <c r="I10" s="12">
        <v>10</v>
      </c>
      <c r="J10" s="13">
        <f t="shared" si="2"/>
        <v>1</v>
      </c>
      <c r="K10" s="12">
        <v>0</v>
      </c>
      <c r="L10" s="13">
        <f t="shared" si="3"/>
        <v>0</v>
      </c>
      <c r="M10" s="14">
        <v>0</v>
      </c>
      <c r="N10" s="15">
        <f t="shared" si="4"/>
        <v>0</v>
      </c>
      <c r="O10" s="12">
        <v>0</v>
      </c>
      <c r="P10" s="14">
        <v>0</v>
      </c>
      <c r="Q10" s="13">
        <f t="shared" si="5"/>
        <v>1</v>
      </c>
    </row>
    <row r="11" spans="1:17" ht="18.75" customHeight="1">
      <c r="A11" s="7">
        <v>5</v>
      </c>
      <c r="B11" s="3" t="s">
        <v>37</v>
      </c>
      <c r="C11" s="20">
        <v>1</v>
      </c>
      <c r="D11" s="11">
        <f t="shared" si="0"/>
        <v>786</v>
      </c>
      <c r="E11" s="12">
        <v>2</v>
      </c>
      <c r="F11" s="12">
        <v>784</v>
      </c>
      <c r="G11" s="12">
        <v>0</v>
      </c>
      <c r="H11" s="12">
        <f t="shared" si="1"/>
        <v>670</v>
      </c>
      <c r="I11" s="12">
        <v>619</v>
      </c>
      <c r="J11" s="13">
        <f t="shared" si="2"/>
        <v>0.9238805970149254</v>
      </c>
      <c r="K11" s="12">
        <v>22</v>
      </c>
      <c r="L11" s="13">
        <f t="shared" si="3"/>
        <v>0.03283582089552239</v>
      </c>
      <c r="M11" s="14">
        <v>29</v>
      </c>
      <c r="N11" s="15">
        <f t="shared" si="4"/>
        <v>0.04328358208955224</v>
      </c>
      <c r="O11" s="12">
        <v>89</v>
      </c>
      <c r="P11" s="14">
        <v>27</v>
      </c>
      <c r="Q11" s="13">
        <f t="shared" si="5"/>
        <v>0.9567164179104478</v>
      </c>
    </row>
    <row r="12" spans="1:17" ht="18.75" customHeight="1">
      <c r="A12" s="7">
        <v>6</v>
      </c>
      <c r="B12" s="3" t="s">
        <v>38</v>
      </c>
      <c r="C12" s="24">
        <v>28</v>
      </c>
      <c r="D12" s="11">
        <f t="shared" si="0"/>
        <v>1030</v>
      </c>
      <c r="E12" s="11">
        <v>292</v>
      </c>
      <c r="F12" s="11">
        <v>738</v>
      </c>
      <c r="G12" s="11">
        <v>63</v>
      </c>
      <c r="H12" s="12">
        <f t="shared" si="1"/>
        <v>823</v>
      </c>
      <c r="I12" s="12">
        <v>783</v>
      </c>
      <c r="J12" s="13">
        <f t="shared" si="2"/>
        <v>0.951397326852977</v>
      </c>
      <c r="K12" s="12">
        <v>32</v>
      </c>
      <c r="L12" s="13">
        <f t="shared" si="3"/>
        <v>0.038882138517618466</v>
      </c>
      <c r="M12" s="14">
        <v>8</v>
      </c>
      <c r="N12" s="15">
        <f t="shared" si="4"/>
        <v>0.009720534629404616</v>
      </c>
      <c r="O12" s="12">
        <v>199</v>
      </c>
      <c r="P12" s="14">
        <v>3</v>
      </c>
      <c r="Q12" s="13">
        <f t="shared" si="5"/>
        <v>0.9902794653705954</v>
      </c>
    </row>
    <row r="13" spans="1:17" ht="18.75" customHeight="1">
      <c r="A13" s="7">
        <v>7</v>
      </c>
      <c r="B13" s="3" t="s">
        <v>35</v>
      </c>
      <c r="C13" s="20">
        <v>20</v>
      </c>
      <c r="D13" s="11">
        <f t="shared" si="0"/>
        <v>11</v>
      </c>
      <c r="E13" s="12">
        <v>0</v>
      </c>
      <c r="F13" s="12">
        <v>11</v>
      </c>
      <c r="G13" s="12">
        <v>0</v>
      </c>
      <c r="H13" s="12">
        <f t="shared" si="1"/>
        <v>11</v>
      </c>
      <c r="I13" s="12">
        <v>10</v>
      </c>
      <c r="J13" s="13">
        <f t="shared" si="2"/>
        <v>0.9090909090909091</v>
      </c>
      <c r="K13" s="12">
        <v>0</v>
      </c>
      <c r="L13" s="13">
        <f t="shared" si="3"/>
        <v>0</v>
      </c>
      <c r="M13" s="14">
        <v>1</v>
      </c>
      <c r="N13" s="15">
        <f t="shared" si="4"/>
        <v>0.09090909090909091</v>
      </c>
      <c r="O13" s="12">
        <v>0</v>
      </c>
      <c r="P13" s="14">
        <v>0</v>
      </c>
      <c r="Q13" s="13">
        <f t="shared" si="5"/>
        <v>0.9090909090909091</v>
      </c>
    </row>
    <row r="14" spans="1:17" ht="18.75" customHeight="1">
      <c r="A14" s="7">
        <v>8</v>
      </c>
      <c r="B14" s="3" t="s">
        <v>8</v>
      </c>
      <c r="C14" s="20">
        <v>15</v>
      </c>
      <c r="D14" s="11">
        <f t="shared" si="0"/>
        <v>0</v>
      </c>
      <c r="E14" s="12">
        <v>0</v>
      </c>
      <c r="F14" s="12">
        <v>0</v>
      </c>
      <c r="G14" s="12">
        <v>0</v>
      </c>
      <c r="H14" s="12">
        <f t="shared" si="1"/>
        <v>0</v>
      </c>
      <c r="I14" s="12">
        <v>0</v>
      </c>
      <c r="J14" s="13">
        <f t="shared" si="2"/>
      </c>
      <c r="K14" s="12">
        <v>0</v>
      </c>
      <c r="L14" s="13">
        <f t="shared" si="3"/>
      </c>
      <c r="M14" s="14">
        <v>0</v>
      </c>
      <c r="N14" s="15">
        <f t="shared" si="4"/>
      </c>
      <c r="O14" s="12">
        <v>0</v>
      </c>
      <c r="P14" s="14">
        <v>0</v>
      </c>
      <c r="Q14" s="13">
        <f t="shared" si="5"/>
      </c>
    </row>
    <row r="15" spans="1:17" ht="18.75" customHeight="1">
      <c r="A15" s="7">
        <v>9</v>
      </c>
      <c r="B15" s="3" t="s">
        <v>21</v>
      </c>
      <c r="C15" s="20">
        <v>17</v>
      </c>
      <c r="D15" s="11">
        <f t="shared" si="0"/>
        <v>110</v>
      </c>
      <c r="E15" s="12">
        <v>4</v>
      </c>
      <c r="F15" s="12">
        <v>106</v>
      </c>
      <c r="G15" s="12">
        <v>0</v>
      </c>
      <c r="H15" s="12">
        <f t="shared" si="1"/>
        <v>107</v>
      </c>
      <c r="I15" s="12">
        <v>105</v>
      </c>
      <c r="J15" s="13">
        <f t="shared" si="2"/>
        <v>0.9813084112149533</v>
      </c>
      <c r="K15" s="12">
        <v>2</v>
      </c>
      <c r="L15" s="13">
        <f t="shared" si="3"/>
        <v>0.018691588785046728</v>
      </c>
      <c r="M15" s="14">
        <v>0</v>
      </c>
      <c r="N15" s="15">
        <f t="shared" si="4"/>
        <v>0</v>
      </c>
      <c r="O15" s="12">
        <v>3</v>
      </c>
      <c r="P15" s="14">
        <v>0</v>
      </c>
      <c r="Q15" s="13">
        <f t="shared" si="5"/>
        <v>1</v>
      </c>
    </row>
    <row r="16" spans="1:17" ht="18.75" customHeight="1">
      <c r="A16" s="7">
        <v>10</v>
      </c>
      <c r="B16" s="3" t="s">
        <v>7</v>
      </c>
      <c r="C16" s="20">
        <v>35</v>
      </c>
      <c r="D16" s="11">
        <f t="shared" si="0"/>
        <v>1</v>
      </c>
      <c r="E16" s="12">
        <v>0</v>
      </c>
      <c r="F16" s="12">
        <v>1</v>
      </c>
      <c r="G16" s="12">
        <v>0</v>
      </c>
      <c r="H16" s="12">
        <f t="shared" si="1"/>
        <v>1</v>
      </c>
      <c r="I16" s="12">
        <v>1</v>
      </c>
      <c r="J16" s="13">
        <f t="shared" si="2"/>
        <v>1</v>
      </c>
      <c r="K16" s="12">
        <v>0</v>
      </c>
      <c r="L16" s="13">
        <f t="shared" si="3"/>
        <v>0</v>
      </c>
      <c r="M16" s="14">
        <v>0</v>
      </c>
      <c r="N16" s="15">
        <f t="shared" si="4"/>
        <v>0</v>
      </c>
      <c r="O16" s="12">
        <v>0</v>
      </c>
      <c r="P16" s="14">
        <v>0</v>
      </c>
      <c r="Q16" s="13">
        <f t="shared" si="5"/>
        <v>1</v>
      </c>
    </row>
    <row r="17" spans="1:17" ht="18.75" customHeight="1">
      <c r="A17" s="7">
        <v>11</v>
      </c>
      <c r="B17" s="3" t="s">
        <v>22</v>
      </c>
      <c r="C17" s="20">
        <v>6</v>
      </c>
      <c r="D17" s="11">
        <f t="shared" si="0"/>
        <v>2</v>
      </c>
      <c r="E17" s="12">
        <v>0</v>
      </c>
      <c r="F17" s="12">
        <v>2</v>
      </c>
      <c r="G17" s="12">
        <v>0</v>
      </c>
      <c r="H17" s="12">
        <f t="shared" si="1"/>
        <v>1</v>
      </c>
      <c r="I17" s="12">
        <v>0</v>
      </c>
      <c r="J17" s="13">
        <f t="shared" si="2"/>
        <v>0</v>
      </c>
      <c r="K17" s="12">
        <v>0</v>
      </c>
      <c r="L17" s="13">
        <f t="shared" si="3"/>
        <v>0</v>
      </c>
      <c r="M17" s="14">
        <v>1</v>
      </c>
      <c r="N17" s="49">
        <f t="shared" si="4"/>
        <v>1</v>
      </c>
      <c r="O17" s="12">
        <v>1</v>
      </c>
      <c r="P17" s="14">
        <v>0</v>
      </c>
      <c r="Q17" s="13">
        <f t="shared" si="5"/>
        <v>0</v>
      </c>
    </row>
    <row r="18" spans="1:17" ht="18.75" customHeight="1">
      <c r="A18" s="7">
        <v>12</v>
      </c>
      <c r="B18" s="3" t="s">
        <v>34</v>
      </c>
      <c r="C18" s="20">
        <v>23</v>
      </c>
      <c r="D18" s="11">
        <f t="shared" si="0"/>
        <v>197</v>
      </c>
      <c r="E18" s="12">
        <v>24</v>
      </c>
      <c r="F18" s="12">
        <v>173</v>
      </c>
      <c r="G18" s="12">
        <v>1</v>
      </c>
      <c r="H18" s="12">
        <f t="shared" si="1"/>
        <v>173</v>
      </c>
      <c r="I18" s="12">
        <v>145</v>
      </c>
      <c r="J18" s="13">
        <f t="shared" si="2"/>
        <v>0.838150289017341</v>
      </c>
      <c r="K18" s="12">
        <v>24</v>
      </c>
      <c r="L18" s="13">
        <f t="shared" si="3"/>
        <v>0.13872832369942195</v>
      </c>
      <c r="M18" s="14">
        <v>4</v>
      </c>
      <c r="N18" s="15">
        <f t="shared" si="4"/>
        <v>0.023121387283236993</v>
      </c>
      <c r="O18" s="12">
        <v>13</v>
      </c>
      <c r="P18" s="14">
        <v>0</v>
      </c>
      <c r="Q18" s="13">
        <f t="shared" si="5"/>
        <v>0.976878612716763</v>
      </c>
    </row>
    <row r="19" spans="1:17" ht="18.75" customHeight="1">
      <c r="A19" s="7">
        <v>13</v>
      </c>
      <c r="B19" s="3" t="s">
        <v>39</v>
      </c>
      <c r="C19" s="20">
        <v>3</v>
      </c>
      <c r="D19" s="11">
        <f t="shared" si="0"/>
        <v>4</v>
      </c>
      <c r="E19" s="12">
        <v>1</v>
      </c>
      <c r="F19" s="12">
        <v>3</v>
      </c>
      <c r="G19" s="12">
        <v>1</v>
      </c>
      <c r="H19" s="12">
        <f t="shared" si="1"/>
        <v>4</v>
      </c>
      <c r="I19" s="12">
        <v>2</v>
      </c>
      <c r="J19" s="13">
        <f t="shared" si="2"/>
        <v>0.5</v>
      </c>
      <c r="K19" s="12">
        <v>0</v>
      </c>
      <c r="L19" s="13">
        <f t="shared" si="3"/>
        <v>0</v>
      </c>
      <c r="M19" s="14">
        <v>2</v>
      </c>
      <c r="N19" s="15">
        <f t="shared" si="4"/>
        <v>0.5</v>
      </c>
      <c r="O19" s="12">
        <v>0</v>
      </c>
      <c r="P19" s="14">
        <v>0</v>
      </c>
      <c r="Q19" s="13">
        <f t="shared" si="5"/>
        <v>0.5</v>
      </c>
    </row>
    <row r="20" spans="1:17" ht="18.75" customHeight="1">
      <c r="A20" s="7">
        <v>14</v>
      </c>
      <c r="B20" s="3" t="s">
        <v>6</v>
      </c>
      <c r="C20" s="20">
        <v>3</v>
      </c>
      <c r="D20" s="11">
        <f t="shared" si="0"/>
        <v>141</v>
      </c>
      <c r="E20" s="12">
        <v>0</v>
      </c>
      <c r="F20" s="12">
        <v>141</v>
      </c>
      <c r="G20" s="12">
        <v>0</v>
      </c>
      <c r="H20" s="12">
        <f t="shared" si="1"/>
        <v>141</v>
      </c>
      <c r="I20" s="12">
        <v>141</v>
      </c>
      <c r="J20" s="13">
        <f t="shared" si="2"/>
        <v>1</v>
      </c>
      <c r="K20" s="12">
        <v>0</v>
      </c>
      <c r="L20" s="13">
        <f t="shared" si="3"/>
        <v>0</v>
      </c>
      <c r="M20" s="14">
        <v>0</v>
      </c>
      <c r="N20" s="15">
        <f t="shared" si="4"/>
        <v>0</v>
      </c>
      <c r="O20" s="12">
        <v>0</v>
      </c>
      <c r="P20" s="14">
        <v>0</v>
      </c>
      <c r="Q20" s="13">
        <f t="shared" si="5"/>
        <v>1</v>
      </c>
    </row>
    <row r="21" spans="1:17" ht="18.75" customHeight="1">
      <c r="A21" s="7">
        <v>15</v>
      </c>
      <c r="B21" s="3" t="s">
        <v>5</v>
      </c>
      <c r="C21" s="20">
        <v>4</v>
      </c>
      <c r="D21" s="11">
        <f t="shared" si="0"/>
        <v>0</v>
      </c>
      <c r="E21" s="12">
        <v>0</v>
      </c>
      <c r="F21" s="12">
        <v>0</v>
      </c>
      <c r="G21" s="12">
        <v>0</v>
      </c>
      <c r="H21" s="12">
        <f t="shared" si="1"/>
        <v>0</v>
      </c>
      <c r="I21" s="12">
        <v>0</v>
      </c>
      <c r="J21" s="13">
        <f t="shared" si="2"/>
      </c>
      <c r="K21" s="12">
        <v>0</v>
      </c>
      <c r="L21" s="13">
        <f t="shared" si="3"/>
      </c>
      <c r="M21" s="14">
        <v>0</v>
      </c>
      <c r="N21" s="15">
        <f t="shared" si="4"/>
      </c>
      <c r="O21" s="12">
        <v>0</v>
      </c>
      <c r="P21" s="14">
        <v>0</v>
      </c>
      <c r="Q21" s="13">
        <f t="shared" si="5"/>
      </c>
    </row>
    <row r="22" spans="1:17" ht="18.75" customHeight="1">
      <c r="A22" s="7">
        <v>16</v>
      </c>
      <c r="B22" s="3" t="s">
        <v>42</v>
      </c>
      <c r="C22" s="20">
        <v>5</v>
      </c>
      <c r="D22" s="11">
        <f t="shared" si="0"/>
        <v>1</v>
      </c>
      <c r="E22" s="12">
        <v>0</v>
      </c>
      <c r="F22" s="12">
        <v>1</v>
      </c>
      <c r="G22" s="12">
        <v>0</v>
      </c>
      <c r="H22" s="12"/>
      <c r="I22" s="12">
        <v>0</v>
      </c>
      <c r="J22" s="13"/>
      <c r="K22" s="12">
        <v>0</v>
      </c>
      <c r="L22" s="13"/>
      <c r="M22" s="14">
        <v>0</v>
      </c>
      <c r="N22" s="15"/>
      <c r="O22" s="12">
        <v>1</v>
      </c>
      <c r="P22" s="14">
        <v>0</v>
      </c>
      <c r="Q22" s="13">
        <f t="shared" si="5"/>
      </c>
    </row>
    <row r="23" spans="1:17" ht="18.75" customHeight="1">
      <c r="A23" s="7">
        <v>17</v>
      </c>
      <c r="B23" s="3" t="s">
        <v>13</v>
      </c>
      <c r="C23" s="20">
        <v>14</v>
      </c>
      <c r="D23" s="11">
        <f t="shared" si="0"/>
        <v>103</v>
      </c>
      <c r="E23" s="12">
        <v>0</v>
      </c>
      <c r="F23" s="12">
        <v>103</v>
      </c>
      <c r="G23" s="12">
        <v>0</v>
      </c>
      <c r="H23" s="12">
        <f t="shared" si="1"/>
        <v>98</v>
      </c>
      <c r="I23" s="12">
        <v>98</v>
      </c>
      <c r="J23" s="13">
        <f t="shared" si="2"/>
        <v>1</v>
      </c>
      <c r="K23" s="12">
        <v>0</v>
      </c>
      <c r="L23" s="13">
        <f t="shared" si="3"/>
        <v>0</v>
      </c>
      <c r="M23" s="14">
        <v>0</v>
      </c>
      <c r="N23" s="15">
        <f t="shared" si="4"/>
        <v>0</v>
      </c>
      <c r="O23" s="12">
        <v>5</v>
      </c>
      <c r="P23" s="14">
        <v>0</v>
      </c>
      <c r="Q23" s="13">
        <f t="shared" si="5"/>
        <v>1</v>
      </c>
    </row>
    <row r="24" spans="1:17" ht="18.75" customHeight="1">
      <c r="A24" s="7">
        <v>18</v>
      </c>
      <c r="B24" s="3" t="s">
        <v>14</v>
      </c>
      <c r="C24" s="20">
        <v>8</v>
      </c>
      <c r="D24" s="11">
        <f t="shared" si="0"/>
        <v>7</v>
      </c>
      <c r="E24" s="12">
        <v>4</v>
      </c>
      <c r="F24" s="12">
        <v>3</v>
      </c>
      <c r="G24" s="12">
        <v>1</v>
      </c>
      <c r="H24" s="12">
        <f t="shared" si="1"/>
        <v>3</v>
      </c>
      <c r="I24" s="12">
        <v>2</v>
      </c>
      <c r="J24" s="13">
        <f t="shared" si="2"/>
        <v>0.6666666666666666</v>
      </c>
      <c r="K24" s="12">
        <v>1</v>
      </c>
      <c r="L24" s="13">
        <f t="shared" si="3"/>
        <v>0.3333333333333333</v>
      </c>
      <c r="M24" s="14">
        <v>0</v>
      </c>
      <c r="N24" s="15">
        <f t="shared" si="4"/>
        <v>0</v>
      </c>
      <c r="O24" s="12">
        <v>1</v>
      </c>
      <c r="P24" s="14">
        <v>0</v>
      </c>
      <c r="Q24" s="13">
        <f t="shared" si="5"/>
        <v>1</v>
      </c>
    </row>
    <row r="25" spans="1:17" ht="18.75" customHeight="1">
      <c r="A25" s="7">
        <v>19</v>
      </c>
      <c r="B25" s="3" t="s">
        <v>15</v>
      </c>
      <c r="C25" s="20">
        <v>21</v>
      </c>
      <c r="D25" s="11">
        <f t="shared" si="0"/>
        <v>145</v>
      </c>
      <c r="E25" s="12">
        <v>54</v>
      </c>
      <c r="F25" s="12">
        <v>91</v>
      </c>
      <c r="G25" s="12">
        <v>5</v>
      </c>
      <c r="H25" s="12">
        <f t="shared" si="1"/>
        <v>112</v>
      </c>
      <c r="I25" s="12">
        <v>106</v>
      </c>
      <c r="J25" s="13">
        <f t="shared" si="2"/>
        <v>0.9464285714285714</v>
      </c>
      <c r="K25" s="12">
        <v>4</v>
      </c>
      <c r="L25" s="13">
        <f t="shared" si="3"/>
        <v>0.03571428571428571</v>
      </c>
      <c r="M25" s="14">
        <v>2</v>
      </c>
      <c r="N25" s="15">
        <f t="shared" si="4"/>
        <v>0.017857142857142856</v>
      </c>
      <c r="O25" s="12">
        <v>21</v>
      </c>
      <c r="P25" s="14">
        <v>1</v>
      </c>
      <c r="Q25" s="13">
        <f t="shared" si="5"/>
        <v>0.9821428571428571</v>
      </c>
    </row>
    <row r="26" spans="1:17" ht="18.75" customHeight="1">
      <c r="A26" s="7">
        <v>20</v>
      </c>
      <c r="B26" s="3" t="s">
        <v>16</v>
      </c>
      <c r="C26" s="20">
        <v>4</v>
      </c>
      <c r="D26" s="11">
        <f t="shared" si="0"/>
        <v>40</v>
      </c>
      <c r="E26" s="12">
        <v>13</v>
      </c>
      <c r="F26" s="12">
        <v>27</v>
      </c>
      <c r="G26" s="12">
        <v>0</v>
      </c>
      <c r="H26" s="12">
        <f t="shared" si="1"/>
        <v>31</v>
      </c>
      <c r="I26" s="12">
        <v>31</v>
      </c>
      <c r="J26" s="13">
        <f t="shared" si="2"/>
        <v>1</v>
      </c>
      <c r="K26" s="12">
        <v>0</v>
      </c>
      <c r="L26" s="13">
        <f t="shared" si="3"/>
        <v>0</v>
      </c>
      <c r="M26" s="14">
        <v>0</v>
      </c>
      <c r="N26" s="15">
        <f t="shared" si="4"/>
        <v>0</v>
      </c>
      <c r="O26" s="12">
        <v>9</v>
      </c>
      <c r="P26" s="14">
        <v>0</v>
      </c>
      <c r="Q26" s="13">
        <f t="shared" si="5"/>
        <v>1</v>
      </c>
    </row>
    <row r="27" spans="1:17" ht="28.5" customHeight="1">
      <c r="A27" s="4"/>
      <c r="B27" s="23" t="s">
        <v>36</v>
      </c>
      <c r="C27" s="21">
        <f>SUM(C7:C26)</f>
        <v>271</v>
      </c>
      <c r="D27" s="16">
        <f aca="true" t="shared" si="6" ref="C27:I27">SUM(D7:D26)</f>
        <v>3342</v>
      </c>
      <c r="E27" s="16">
        <f t="shared" si="6"/>
        <v>544</v>
      </c>
      <c r="F27" s="16">
        <f t="shared" si="6"/>
        <v>2798</v>
      </c>
      <c r="G27" s="16">
        <f t="shared" si="6"/>
        <v>71</v>
      </c>
      <c r="H27" s="16">
        <f t="shared" si="6"/>
        <v>2819</v>
      </c>
      <c r="I27" s="16">
        <f t="shared" si="6"/>
        <v>2187</v>
      </c>
      <c r="J27" s="17">
        <f>IF($H27&lt;&gt;0,I27/$H27,"")</f>
        <v>0.7758070237672934</v>
      </c>
      <c r="K27" s="16">
        <f>SUM(K7:K26)</f>
        <v>582</v>
      </c>
      <c r="L27" s="17">
        <f t="shared" si="3"/>
        <v>0.20645619013834693</v>
      </c>
      <c r="M27" s="16">
        <f>SUM(M7:M26)</f>
        <v>50</v>
      </c>
      <c r="N27" s="18">
        <f t="shared" si="4"/>
        <v>0.0177367860943597</v>
      </c>
      <c r="O27" s="16">
        <f>SUM(O7:O26)</f>
        <v>462</v>
      </c>
      <c r="P27" s="16">
        <f>SUM(P7:P26)</f>
        <v>31</v>
      </c>
      <c r="Q27" s="19">
        <f>IF(H27&lt;&gt;0,(I27+K27)/H27,"")</f>
        <v>0.9822632139056403</v>
      </c>
    </row>
    <row r="28" ht="17.25">
      <c r="A28" s="2"/>
    </row>
  </sheetData>
  <sheetProtection/>
  <mergeCells count="18">
    <mergeCell ref="A4:A6"/>
    <mergeCell ref="B4:B6"/>
    <mergeCell ref="G5:G6"/>
    <mergeCell ref="Q4:Q6"/>
    <mergeCell ref="H4:N4"/>
    <mergeCell ref="D4:G4"/>
    <mergeCell ref="K5:L5"/>
    <mergeCell ref="M5:N5"/>
    <mergeCell ref="O4:P4"/>
    <mergeCell ref="O5:O6"/>
    <mergeCell ref="P5:P6"/>
    <mergeCell ref="H1:Q2"/>
    <mergeCell ref="E5:E6"/>
    <mergeCell ref="D5:D6"/>
    <mergeCell ref="C4:C6"/>
    <mergeCell ref="I5:J5"/>
    <mergeCell ref="F5:F6"/>
    <mergeCell ref="H5:H6"/>
  </mergeCells>
  <printOptions/>
  <pageMargins left="0.67" right="0.2" top="0.49" bottom="0.28" header="0.31496062992125984" footer="0.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TRANDAN</cp:lastModifiedBy>
  <cp:lastPrinted>2016-05-18T01:22:31Z</cp:lastPrinted>
  <dcterms:created xsi:type="dcterms:W3CDTF">2012-03-10T09:32:36Z</dcterms:created>
  <dcterms:modified xsi:type="dcterms:W3CDTF">2016-06-17T02:46:11Z</dcterms:modified>
  <cp:category/>
  <cp:version/>
  <cp:contentType/>
  <cp:contentStatus/>
</cp:coreProperties>
</file>