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firstSheet="1" activeTab="1"/>
  </bookViews>
  <sheets>
    <sheet name="H.3-HĐNDT-SNV" sheetId="1" state="hidden" r:id="rId1"/>
    <sheet name="Ban 8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<sst xmlns="http://schemas.openxmlformats.org/spreadsheetml/2006/main" count="144" uniqueCount="63">
  <si>
    <t>Cộng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</si>
  <si>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</si>
  <si>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</si>
  <si>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</si>
  <si>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</si>
  <si>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</si>
  <si>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</si>
  <si>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</si>
  <si>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</si>
  <si>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</si>
  <si>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</si>
  <si>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</si>
  <si>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 đã tham gia bỏ phiếu</t>
  </si>
  <si>
    <t>Số
khu vực
bỏ phiếu</t>
  </si>
  <si>
    <t>Tổng số cử tri
trong đơn vị bầu cử</t>
  </si>
  <si>
    <t>Xã, phường, thị trấn</t>
  </si>
  <si>
    <t>STT</t>
  </si>
  <si>
    <t>Số người ứng cử</t>
  </si>
  <si>
    <t>Số đại biểu được bầu</t>
  </si>
  <si>
    <t xml:space="preserve"> Số phiếu</t>
  </si>
  <si>
    <t>Tỷ lệ so với số phiếu phát ra (%)</t>
  </si>
  <si>
    <t xml:space="preserve"> </t>
  </si>
  <si>
    <t>ỦY BAN BẦU CỬ
THÀNH PHỐ CẨM PHẢ</t>
  </si>
  <si>
    <t>Quang Hanh</t>
  </si>
  <si>
    <t>Cẩm Thạch</t>
  </si>
  <si>
    <t>Cẩm Thuỷ</t>
  </si>
  <si>
    <t>Cẩm Trung</t>
  </si>
  <si>
    <t>Cẩm Thành</t>
  </si>
  <si>
    <t>Cẩm Bình</t>
  </si>
  <si>
    <t>Cẩm Tây</t>
  </si>
  <si>
    <t>Cẩm Đông</t>
  </si>
  <si>
    <t>Cẩm Sơn</t>
  </si>
  <si>
    <t>Cẩm Phú</t>
  </si>
  <si>
    <t>Cẩm Thịnh</t>
  </si>
  <si>
    <t>Cửa Ông</t>
  </si>
  <si>
    <t>Mông Dương</t>
  </si>
  <si>
    <t>Cẩm Hải</t>
  </si>
  <si>
    <t>Cộng Hoà</t>
  </si>
  <si>
    <r>
      <t xml:space="preserve">TM.ỦY BAN BẦU CỬ </t>
    </r>
    <r>
      <rPr>
        <sz val="9"/>
        <rFont val="Times New Roman"/>
        <family val="1"/>
      </rPr>
      <t>…………..
(Ký tên, đóng dấu)</t>
    </r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</si>
  <si>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</si>
  <si>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</si>
  <si>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t>Dương Huy</t>
  </si>
  <si>
    <t>BIỂU TỔNG HỢP
KẾT QUẢ BẦU CỬ ĐẠI BIỂU HỘI ĐỒNG NHÂN DÂN TỈNH KHÓA XIV, NHIỆM KỲ 2021 - 2026</t>
  </si>
  <si>
    <r>
      <t xml:space="preserve">Số phiếu bầu cho hà:
</t>
    </r>
    <r>
      <rPr>
        <sz val="10"/>
        <rFont val="Times New Roman"/>
        <family val="1"/>
      </rPr>
      <t>Vũ Ngọc Hà</t>
    </r>
  </si>
  <si>
    <r>
      <t>Số phiếu bầu cho bà:</t>
    </r>
    <r>
      <rPr>
        <sz val="10"/>
        <rFont val="Times New Roman"/>
        <family val="1"/>
      </rPr>
      <t xml:space="preserve">
Nguyễn Thị Huệ</t>
    </r>
  </si>
  <si>
    <r>
      <t>Số phiếu bầu cho ông:</t>
    </r>
    <r>
      <rPr>
        <sz val="10"/>
        <rFont val="Times New Roman"/>
        <family val="1"/>
      </rPr>
      <t xml:space="preserve">
Lê Cao Long</t>
    </r>
  </si>
  <si>
    <r>
      <t>Số phiếu bầu cho ông:</t>
    </r>
    <r>
      <rPr>
        <sz val="10"/>
        <rFont val="Times New Roman"/>
        <family val="1"/>
      </rPr>
      <t xml:space="preserve">
Vũ Đình Nhân</t>
    </r>
  </si>
  <si>
    <r>
      <t>Số phiếu bầu cho ông:</t>
    </r>
    <r>
      <rPr>
        <sz val="10"/>
        <rFont val="Times New Roman"/>
        <family val="1"/>
      </rPr>
      <t xml:space="preserve">
Nguyễn Văn Thanh</t>
    </r>
  </si>
  <si>
    <r>
      <t>Số phiếu bầu cho bà:</t>
    </r>
    <r>
      <rPr>
        <sz val="10"/>
        <rFont val="Times New Roman"/>
        <family val="1"/>
      </rPr>
      <t xml:space="preserve">
Trần Thu Thuỷ</t>
    </r>
  </si>
  <si>
    <r>
      <t>Số phiếu bầu cho ông:</t>
    </r>
    <r>
      <rPr>
        <sz val="10"/>
        <rFont val="Times New Roman"/>
        <family val="1"/>
      </rPr>
      <t xml:space="preserve">
Nguyễn Anh Tú</t>
    </r>
  </si>
  <si>
    <r>
      <t>Số phiếu bầu cho ông:</t>
    </r>
    <r>
      <rPr>
        <sz val="10"/>
        <rFont val="Times New Roman"/>
        <family val="1"/>
      </rPr>
      <t xml:space="preserve">
Đào Bá Yên</t>
    </r>
  </si>
  <si>
    <r>
      <t xml:space="preserve">Số phiếu bầu cho bà:
</t>
    </r>
    <r>
      <rPr>
        <sz val="10"/>
        <rFont val="Times New Roman"/>
        <family val="1"/>
      </rPr>
      <t>Bùi Thị Thu Hà</t>
    </r>
  </si>
  <si>
    <r>
      <t>Số phiếu bầu cho bà:</t>
    </r>
    <r>
      <rPr>
        <sz val="10"/>
        <rFont val="Times New Roman"/>
        <family val="1"/>
      </rPr>
      <t xml:space="preserve">
Đinh Thị Hoà</t>
    </r>
  </si>
  <si>
    <r>
      <t>Số phiếu bầu cho bà:</t>
    </r>
    <r>
      <rPr>
        <sz val="10"/>
        <rFont val="Times New Roman"/>
        <family val="1"/>
      </rPr>
      <t xml:space="preserve">
Lê Thanh Nhàn</t>
    </r>
  </si>
  <si>
    <r>
      <t>Số phiếu bầu cho bà:</t>
    </r>
    <r>
      <rPr>
        <sz val="10"/>
        <rFont val="Times New Roman"/>
        <family val="1"/>
      </rPr>
      <t xml:space="preserve">
Nguyễn Thị Nhung</t>
    </r>
  </si>
  <si>
    <r>
      <t>Số phiếu bầu cho bà:</t>
    </r>
    <r>
      <rPr>
        <sz val="10"/>
        <rFont val="Times New Roman"/>
        <family val="1"/>
      </rPr>
      <t xml:space="preserve">
Nguyễn Thị Hồng Quyên</t>
    </r>
  </si>
  <si>
    <r>
      <t>Số phiếu bầu cho ông:</t>
    </r>
    <r>
      <rPr>
        <sz val="10"/>
        <rFont val="Times New Roman"/>
        <family val="1"/>
      </rPr>
      <t xml:space="preserve">
Phạm Duy Thanh</t>
    </r>
  </si>
  <si>
    <r>
      <t>Số phiếu bầu cho ông:</t>
    </r>
    <r>
      <rPr>
        <sz val="10"/>
        <rFont val="Times New Roman"/>
        <family val="1"/>
      </rPr>
      <t xml:space="preserve">
Nguyễn Đức Thành</t>
    </r>
  </si>
  <si>
    <t>UỶ BAN BẦU CỬ
TỈNH QUẢNG NINH
ĐƠN VỊ BẦU CỬ SỐ 8</t>
  </si>
  <si>
    <t>TM. BAN BẦU CỬ</t>
  </si>
  <si>
    <t>TRƯỞNG BAN</t>
  </si>
  <si>
    <t>Nguyễn Mạnh Cường</t>
  </si>
  <si>
    <t>100%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</si>
</sst>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-;\-* #,##0_-;_-* &quot;-&quot;_-;_-@_-"/>
    <numFmt numFmtId="170" formatCode="_-* #,##0.00&quot;₫&quot;_-;\-* #,##0.00&quot;₫&quot;_-;_-* &quot;-&quot;??&quot;₫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\ ;\(\$#,##0\)"/>
    <numFmt numFmtId="181" formatCode="#,##0.00\ &quot;F&quot;;[Red]\-#,##0.00\ &quot;F&quot;"/>
    <numFmt numFmtId="182" formatCode="_-* #,##0\ &quot;F&quot;_-;\-* #,##0\ &quot;F&quot;_-;_-* &quot;-&quot;\ &quot;F&quot;_-;_-@_-"/>
    <numFmt numFmtId="183" formatCode="#,##0\ &quot;F&quot;;[Red]\-#,##0\ &quot;F&quot;"/>
    <numFmt numFmtId="184" formatCode="#,##0.00\ &quot;F&quot;;\-#,##0.00\ &quot;F&quot;"/>
    <numFmt numFmtId="185" formatCode="&quot;R&quot;\ #,##0;[Red]&quot;R&quot;\ \-#,##0"/>
    <numFmt numFmtId="186" formatCode="#,##0.0000000"/>
    <numFmt numFmtId="187" formatCode="&quot;\&quot;#,##0.00;[Red]&quot;\&quot;\-#,##0.00"/>
    <numFmt numFmtId="188" formatCode="&quot;\&quot;#,##0;[Red]&quot;\&quot;\-#,##0"/>
    <numFmt numFmtId="189" formatCode="_-&quot;$&quot;* #,##0_-;\-&quot;$&quot;* #,##0_-;_-&quot;$&quot;* &quot;-&quot;_-;_-@_-"/>
    <numFmt numFmtId="190" formatCode="&quot;$&quot;\ #,##0;[Red]&quot;$&quot;\ \-#,##0"/>
    <numFmt numFmtId="191" formatCode="_-&quot;$&quot;* #,##0.00_-;\-&quot;$&quot;* #,##0.00_-;_-&quot;$&quot;* &quot;-&quot;??_-;_-@_-"/>
    <numFmt numFmtId="192" formatCode="0.000%"/>
    <numFmt numFmtId="193" formatCode="0.0%"/>
  </numFmts>
  <fonts count="5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28" borderId="2" applyNumberFormat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181" fontId="8" fillId="0" borderId="9">
      <alignment horizontal="right" vertical="center"/>
      <protection/>
    </xf>
    <xf numFmtId="0" fontId="5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2" fontId="8" fillId="0" borderId="9">
      <alignment horizontal="center"/>
      <protection/>
    </xf>
    <xf numFmtId="183" fontId="8" fillId="0" borderId="0">
      <alignment/>
      <protection/>
    </xf>
    <xf numFmtId="184" fontId="8" fillId="0" borderId="11">
      <alignment/>
      <protection/>
    </xf>
    <xf numFmtId="0" fontId="57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69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2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3" fillId="0" borderId="11" xfId="0" applyNumberFormat="1" applyFont="1" applyBorder="1" applyAlignment="1">
      <alignment vertical="center" wrapText="1"/>
    </xf>
    <xf numFmtId="0" fontId="23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10" fontId="18" fillId="0" borderId="11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10" fontId="17" fillId="0" borderId="11" xfId="0" applyNumberFormat="1" applyFont="1" applyBorder="1" applyAlignment="1">
      <alignment horizontal="center" vertical="center"/>
    </xf>
    <xf numFmtId="10" fontId="17" fillId="0" borderId="11" xfId="67" applyNumberFormat="1" applyFont="1" applyBorder="1" applyAlignment="1">
      <alignment horizontal="center" vertical="center"/>
    </xf>
    <xf numFmtId="10" fontId="18" fillId="0" borderId="11" xfId="67" applyNumberFormat="1" applyFont="1" applyBorder="1" applyAlignment="1">
      <alignment horizontal="center" vertical="center"/>
    </xf>
    <xf numFmtId="0" fontId="21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7" fillId="0" borderId="0" xfId="0" applyFont="1" applyAlignment="1">
      <alignment horizontal="center"/>
    </xf>
    <xf numFmtId="3" fontId="17" fillId="0" borderId="11" xfId="0" applyNumberFormat="1" applyFont="1" applyBorder="1" applyAlignment="1" quotePrefix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58" fillId="0" borderId="11" xfId="0" applyNumberFormat="1" applyFont="1" applyBorder="1" applyAlignment="1">
      <alignment horizontal="center" vertical="center"/>
    </xf>
    <xf numFmtId="192" fontId="18" fillId="0" borderId="11" xfId="67" applyNumberFormat="1" applyFont="1" applyBorder="1" applyAlignment="1">
      <alignment horizontal="center" vertical="center"/>
    </xf>
    <xf numFmtId="3" fontId="21" fillId="0" borderId="0" xfId="0" applyNumberFormat="1" applyFont="1" applyAlignment="1">
      <alignment/>
    </xf>
    <xf numFmtId="3" fontId="21" fillId="33" borderId="0" xfId="0" applyNumberFormat="1" applyFont="1" applyFill="1" applyAlignment="1">
      <alignment/>
    </xf>
    <xf numFmtId="3" fontId="17" fillId="34" borderId="11" xfId="0" applyNumberFormat="1" applyFont="1" applyFill="1" applyBorder="1" applyAlignment="1">
      <alignment horizontal="center" vertical="center"/>
    </xf>
    <xf numFmtId="10" fontId="17" fillId="34" borderId="11" xfId="67" applyNumberFormat="1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justify" wrapText="1"/>
    </xf>
    <xf numFmtId="0" fontId="20" fillId="0" borderId="11" xfId="0" applyFont="1" applyBorder="1" applyAlignment="1">
      <alignment horizontal="center" vertical="justify"/>
    </xf>
    <xf numFmtId="0" fontId="23" fillId="0" borderId="13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9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NumberFormat="1" applyFont="1" applyBorder="1" applyAlignment="1">
      <alignment horizontal="center" vertical="justify" wrapText="1"/>
    </xf>
    <xf numFmtId="0" fontId="23" fillId="0" borderId="16" xfId="0" applyFont="1" applyBorder="1" applyAlignment="1">
      <alignment horizontal="center" vertical="justify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609600</xdr:colOff>
      <xdr:row>0</xdr:row>
      <xdr:rowOff>666750</xdr:rowOff>
    </xdr:from>
    <xdr:to>
      <xdr:col>30</xdr:col>
      <xdr:colOff>419100</xdr:colOff>
      <xdr:row>0</xdr:row>
      <xdr:rowOff>952500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468600" y="666750"/>
          <a:ext cx="19050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H.3-HĐNDT-UBBC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0</xdr:row>
      <xdr:rowOff>657225</xdr:rowOff>
    </xdr:from>
    <xdr:to>
      <xdr:col>30</xdr:col>
      <xdr:colOff>514350</xdr:colOff>
      <xdr:row>0</xdr:row>
      <xdr:rowOff>952500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0" y="657225"/>
          <a:ext cx="2076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H.3-HĐNDT-UBBC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.140625" style="4" customWidth="1"/>
    <col min="2" max="2" width="13.8515625" style="4" customWidth="1"/>
    <col min="3" max="17" width="8.8515625" style="4" customWidth="1"/>
    <col min="18" max="18" width="7.8515625" style="4" customWidth="1"/>
    <col min="19" max="19" width="8.57421875" style="4" customWidth="1"/>
    <col min="20" max="20" width="7.00390625" style="4" customWidth="1"/>
    <col min="21" max="21" width="9.57421875" style="4" customWidth="1"/>
    <col min="22" max="22" width="7.140625" style="4" customWidth="1"/>
    <col min="23" max="23" width="9.140625" style="4" customWidth="1"/>
    <col min="24" max="24" width="6.140625" style="4" customWidth="1"/>
    <col min="25" max="25" width="9.421875" style="4" customWidth="1"/>
    <col min="26" max="26" width="6.140625" style="4" customWidth="1"/>
    <col min="27" max="27" width="9.57421875" style="4" customWidth="1"/>
    <col min="28" max="28" width="6.140625" style="4" customWidth="1"/>
    <col min="29" max="29" width="9.57421875" style="4" customWidth="1"/>
    <col min="30" max="30" width="6.140625" style="4" customWidth="1"/>
    <col min="31" max="31" width="9.57421875" style="4" customWidth="1"/>
    <col min="32" max="32" width="6.140625" style="4" customWidth="1"/>
    <col min="33" max="33" width="9.57421875" style="4" customWidth="1"/>
    <col min="34" max="16384" width="9.140625" style="4" customWidth="1"/>
  </cols>
  <sheetData>
    <row r="1" spans="1:42" ht="76.5" customHeight="1">
      <c r="A1" s="36" t="s">
        <v>22</v>
      </c>
      <c r="B1" s="36"/>
      <c r="C1" s="36"/>
      <c r="D1" s="36"/>
      <c r="E1" s="36"/>
      <c r="F1" s="36"/>
      <c r="G1" s="36"/>
      <c r="H1" s="36" t="s">
        <v>42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6"/>
      <c r="AC1" s="16"/>
      <c r="AD1" s="16"/>
      <c r="AE1" s="16"/>
      <c r="AF1" s="16"/>
      <c r="AG1" s="16"/>
      <c r="AH1" s="3"/>
      <c r="AI1" s="3"/>
      <c r="AJ1" s="3"/>
      <c r="AK1" s="3"/>
      <c r="AL1" s="3"/>
      <c r="AM1" s="3"/>
      <c r="AN1" s="3"/>
      <c r="AO1" s="3"/>
      <c r="AP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33" ht="48" customHeight="1">
      <c r="A3" s="39" t="s">
        <v>16</v>
      </c>
      <c r="B3" s="41" t="s">
        <v>15</v>
      </c>
      <c r="C3" s="31" t="s">
        <v>13</v>
      </c>
      <c r="D3" s="31" t="s">
        <v>17</v>
      </c>
      <c r="E3" s="31" t="s">
        <v>18</v>
      </c>
      <c r="F3" s="31" t="s">
        <v>14</v>
      </c>
      <c r="G3" s="31" t="s">
        <v>12</v>
      </c>
      <c r="H3" s="31" t="s">
        <v>3</v>
      </c>
      <c r="I3" s="31" t="s">
        <v>4</v>
      </c>
      <c r="J3" s="31" t="s">
        <v>5</v>
      </c>
      <c r="K3" s="41" t="s">
        <v>6</v>
      </c>
      <c r="L3" s="37" t="s">
        <v>7</v>
      </c>
      <c r="M3" s="38"/>
      <c r="N3" s="47" t="s">
        <v>8</v>
      </c>
      <c r="O3" s="48"/>
      <c r="P3" s="41" t="s">
        <v>9</v>
      </c>
      <c r="Q3" s="49"/>
      <c r="R3" s="50" t="s">
        <v>43</v>
      </c>
      <c r="S3" s="51"/>
      <c r="T3" s="33" t="s">
        <v>44</v>
      </c>
      <c r="U3" s="34"/>
      <c r="V3" s="33" t="s">
        <v>45</v>
      </c>
      <c r="W3" s="34"/>
      <c r="X3" s="33" t="s">
        <v>46</v>
      </c>
      <c r="Y3" s="34"/>
      <c r="Z3" s="33" t="s">
        <v>47</v>
      </c>
      <c r="AA3" s="34"/>
      <c r="AB3" s="33" t="s">
        <v>48</v>
      </c>
      <c r="AC3" s="34"/>
      <c r="AD3" s="33" t="s">
        <v>49</v>
      </c>
      <c r="AE3" s="34"/>
      <c r="AF3" s="33" t="s">
        <v>50</v>
      </c>
      <c r="AG3" s="34"/>
    </row>
    <row r="4" spans="1:33" ht="79.5" customHeight="1">
      <c r="A4" s="40"/>
      <c r="B4" s="42"/>
      <c r="C4" s="32"/>
      <c r="D4" s="32"/>
      <c r="E4" s="32"/>
      <c r="F4" s="32"/>
      <c r="G4" s="32"/>
      <c r="H4" s="32"/>
      <c r="I4" s="32"/>
      <c r="J4" s="35"/>
      <c r="K4" s="42"/>
      <c r="L4" s="5" t="s">
        <v>19</v>
      </c>
      <c r="M4" s="1" t="s">
        <v>20</v>
      </c>
      <c r="N4" s="6" t="s">
        <v>10</v>
      </c>
      <c r="O4" s="1" t="s">
        <v>39</v>
      </c>
      <c r="P4" s="6" t="s">
        <v>10</v>
      </c>
      <c r="Q4" s="1" t="s">
        <v>39</v>
      </c>
      <c r="R4" s="7" t="s">
        <v>11</v>
      </c>
      <c r="S4" s="8" t="s">
        <v>40</v>
      </c>
      <c r="T4" s="7" t="s">
        <v>11</v>
      </c>
      <c r="U4" s="8" t="s">
        <v>40</v>
      </c>
      <c r="V4" s="7" t="s">
        <v>11</v>
      </c>
      <c r="W4" s="8" t="s">
        <v>40</v>
      </c>
      <c r="X4" s="7" t="s">
        <v>11</v>
      </c>
      <c r="Y4" s="8" t="s">
        <v>40</v>
      </c>
      <c r="Z4" s="7" t="s">
        <v>11</v>
      </c>
      <c r="AA4" s="8" t="s">
        <v>40</v>
      </c>
      <c r="AB4" s="7" t="s">
        <v>11</v>
      </c>
      <c r="AC4" s="8" t="s">
        <v>40</v>
      </c>
      <c r="AD4" s="7" t="s">
        <v>11</v>
      </c>
      <c r="AE4" s="8" t="s">
        <v>40</v>
      </c>
      <c r="AF4" s="7" t="s">
        <v>11</v>
      </c>
      <c r="AG4" s="8" t="s">
        <v>40</v>
      </c>
    </row>
    <row r="5" spans="1:33" ht="15.7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24</v>
      </c>
      <c r="AC5" s="9">
        <v>25</v>
      </c>
      <c r="AD5" s="9">
        <v>24</v>
      </c>
      <c r="AE5" s="9">
        <v>25</v>
      </c>
      <c r="AF5" s="9">
        <v>24</v>
      </c>
      <c r="AG5" s="9">
        <v>25</v>
      </c>
    </row>
    <row r="6" spans="1:33" ht="15.75" customHeight="1">
      <c r="A6" s="10">
        <v>1</v>
      </c>
      <c r="B6" s="14" t="s">
        <v>23</v>
      </c>
      <c r="C6" s="10">
        <v>17</v>
      </c>
      <c r="D6" s="10">
        <v>5</v>
      </c>
      <c r="E6" s="10">
        <v>3</v>
      </c>
      <c r="F6" s="10"/>
      <c r="G6" s="10"/>
      <c r="H6" s="10">
        <f>F6-G6</f>
        <v>0</v>
      </c>
      <c r="I6" s="18" t="str">
        <f>IF(G6=F6,"100%",G6/F6)</f>
        <v>100%</v>
      </c>
      <c r="J6" s="12"/>
      <c r="K6" s="13"/>
      <c r="L6" s="13"/>
      <c r="M6" s="17" t="str">
        <f>IF(L6=K6,"100%",L6/K6)</f>
        <v>100%</v>
      </c>
      <c r="N6" s="10"/>
      <c r="O6" s="18" t="str">
        <f>IF(N6=L6,"100%",N6/L6)</f>
        <v>100%</v>
      </c>
      <c r="P6" s="10"/>
      <c r="Q6" s="18" t="str">
        <f>IF(P6=L6,"100%",P6/L6)</f>
        <v>100%</v>
      </c>
      <c r="R6" s="10"/>
      <c r="S6" s="18" t="str">
        <f>IF(R6=$N6,"100%",R6/$N6)</f>
        <v>100%</v>
      </c>
      <c r="T6" s="10"/>
      <c r="U6" s="18" t="str">
        <f>IF(T6=$N6,"100%",T6/$N6)</f>
        <v>100%</v>
      </c>
      <c r="V6" s="10"/>
      <c r="W6" s="18" t="str">
        <f>IF(V6=$N6,"100%",V6/$N6)</f>
        <v>100%</v>
      </c>
      <c r="X6" s="10"/>
      <c r="Y6" s="18" t="str">
        <f>IF(X6=$N6,"100%",X6/$N6)</f>
        <v>100%</v>
      </c>
      <c r="Z6" s="10"/>
      <c r="AA6" s="18" t="str">
        <f>IF(Z6=$N6,"100%",Z6/$N6)</f>
        <v>100%</v>
      </c>
      <c r="AB6" s="10"/>
      <c r="AC6" s="18" t="str">
        <f>IF(AB6=$N6,"100%",AB6/$N6)</f>
        <v>100%</v>
      </c>
      <c r="AD6" s="10"/>
      <c r="AE6" s="18" t="str">
        <f>IF(AD6=$N6,"100%",AD6/$N6)</f>
        <v>100%</v>
      </c>
      <c r="AF6" s="10"/>
      <c r="AG6" s="18" t="str">
        <f>IF(AF6=$N6,"100%",AF6/$N6)</f>
        <v>100%</v>
      </c>
    </row>
    <row r="7" spans="1:33" ht="15.75" customHeight="1">
      <c r="A7" s="10">
        <v>2</v>
      </c>
      <c r="B7" s="14" t="s">
        <v>24</v>
      </c>
      <c r="C7" s="10">
        <v>10</v>
      </c>
      <c r="D7" s="10">
        <v>5</v>
      </c>
      <c r="E7" s="10">
        <v>3</v>
      </c>
      <c r="F7" s="10"/>
      <c r="G7" s="10"/>
      <c r="H7" s="10">
        <f aca="true" t="shared" si="0" ref="H7:H21">F7-G7</f>
        <v>0</v>
      </c>
      <c r="I7" s="18" t="str">
        <f aca="true" t="shared" si="1" ref="I7:I22">IF(G7=F7,"100%",G7/F7)</f>
        <v>100%</v>
      </c>
      <c r="J7" s="12"/>
      <c r="K7" s="13"/>
      <c r="L7" s="13"/>
      <c r="M7" s="17" t="str">
        <f aca="true" t="shared" si="2" ref="M7:M22">IF(L7=K7,"100%",L7/K7)</f>
        <v>100%</v>
      </c>
      <c r="N7" s="10"/>
      <c r="O7" s="18" t="str">
        <f aca="true" t="shared" si="3" ref="O7:O22">IF(N7=L7,"100%",N7/L7)</f>
        <v>100%</v>
      </c>
      <c r="P7" s="10"/>
      <c r="Q7" s="18" t="str">
        <f aca="true" t="shared" si="4" ref="Q7:Q22">IF(P7=L7,"100%",P7/L7)</f>
        <v>100%</v>
      </c>
      <c r="R7" s="10"/>
      <c r="S7" s="18" t="str">
        <f aca="true" t="shared" si="5" ref="S7:S22">IF(R7=$N7,"100%",R7/$N7)</f>
        <v>100%</v>
      </c>
      <c r="T7" s="10"/>
      <c r="U7" s="18" t="str">
        <f aca="true" t="shared" si="6" ref="U7:U22">IF(T7=$N7,"100%",T7/$N7)</f>
        <v>100%</v>
      </c>
      <c r="V7" s="10"/>
      <c r="W7" s="18" t="str">
        <f aca="true" t="shared" si="7" ref="W7:W22">IF(V7=$N7,"100%",V7/$N7)</f>
        <v>100%</v>
      </c>
      <c r="X7" s="10"/>
      <c r="Y7" s="18" t="str">
        <f aca="true" t="shared" si="8" ref="Y7:Y22">IF(X7=$N7,"100%",X7/$N7)</f>
        <v>100%</v>
      </c>
      <c r="Z7" s="10"/>
      <c r="AA7" s="18" t="str">
        <f aca="true" t="shared" si="9" ref="AA7:AA22">IF(Z7=$N7,"100%",Z7/$N7)</f>
        <v>100%</v>
      </c>
      <c r="AB7" s="10"/>
      <c r="AC7" s="18" t="str">
        <f aca="true" t="shared" si="10" ref="AC7:AC22">IF(AB7=$N7,"100%",AB7/$N7)</f>
        <v>100%</v>
      </c>
      <c r="AD7" s="10"/>
      <c r="AE7" s="18" t="str">
        <f aca="true" t="shared" si="11" ref="AE7:AE22">IF(AD7=$N7,"100%",AD7/$N7)</f>
        <v>100%</v>
      </c>
      <c r="AF7" s="10"/>
      <c r="AG7" s="18" t="str">
        <f aca="true" t="shared" si="12" ref="AG7:AG22">IF(AF7=$N7,"100%",AF7/$N7)</f>
        <v>100%</v>
      </c>
    </row>
    <row r="8" spans="1:33" ht="15.75" customHeight="1">
      <c r="A8" s="10">
        <v>3</v>
      </c>
      <c r="B8" s="14" t="s">
        <v>25</v>
      </c>
      <c r="C8" s="10">
        <v>12</v>
      </c>
      <c r="D8" s="10">
        <v>5</v>
      </c>
      <c r="E8" s="10">
        <v>3</v>
      </c>
      <c r="F8" s="10"/>
      <c r="G8" s="10"/>
      <c r="H8" s="10">
        <f t="shared" si="0"/>
        <v>0</v>
      </c>
      <c r="I8" s="18" t="str">
        <f t="shared" si="1"/>
        <v>100%</v>
      </c>
      <c r="J8" s="12"/>
      <c r="K8" s="13"/>
      <c r="L8" s="13"/>
      <c r="M8" s="17" t="str">
        <f t="shared" si="2"/>
        <v>100%</v>
      </c>
      <c r="N8" s="10"/>
      <c r="O8" s="18" t="str">
        <f t="shared" si="3"/>
        <v>100%</v>
      </c>
      <c r="P8" s="10"/>
      <c r="Q8" s="18" t="str">
        <f t="shared" si="4"/>
        <v>100%</v>
      </c>
      <c r="R8" s="10"/>
      <c r="S8" s="18" t="str">
        <f t="shared" si="5"/>
        <v>100%</v>
      </c>
      <c r="T8" s="10"/>
      <c r="U8" s="18" t="str">
        <f t="shared" si="6"/>
        <v>100%</v>
      </c>
      <c r="V8" s="10"/>
      <c r="W8" s="18" t="str">
        <f t="shared" si="7"/>
        <v>100%</v>
      </c>
      <c r="X8" s="10"/>
      <c r="Y8" s="18" t="str">
        <f t="shared" si="8"/>
        <v>100%</v>
      </c>
      <c r="Z8" s="10"/>
      <c r="AA8" s="18" t="str">
        <f t="shared" si="9"/>
        <v>100%</v>
      </c>
      <c r="AB8" s="10"/>
      <c r="AC8" s="18" t="str">
        <f t="shared" si="10"/>
        <v>100%</v>
      </c>
      <c r="AD8" s="10"/>
      <c r="AE8" s="18" t="str">
        <f t="shared" si="11"/>
        <v>100%</v>
      </c>
      <c r="AF8" s="10"/>
      <c r="AG8" s="18" t="str">
        <f t="shared" si="12"/>
        <v>100%</v>
      </c>
    </row>
    <row r="9" spans="1:33" ht="15.75" customHeight="1">
      <c r="A9" s="10">
        <v>4</v>
      </c>
      <c r="B9" s="14" t="s">
        <v>26</v>
      </c>
      <c r="C9" s="10">
        <v>15</v>
      </c>
      <c r="D9" s="10">
        <v>5</v>
      </c>
      <c r="E9" s="10">
        <v>3</v>
      </c>
      <c r="F9" s="10"/>
      <c r="G9" s="10"/>
      <c r="H9" s="10">
        <f t="shared" si="0"/>
        <v>0</v>
      </c>
      <c r="I9" s="18" t="str">
        <f t="shared" si="1"/>
        <v>100%</v>
      </c>
      <c r="J9" s="12"/>
      <c r="K9" s="13"/>
      <c r="L9" s="13"/>
      <c r="M9" s="17" t="str">
        <f t="shared" si="2"/>
        <v>100%</v>
      </c>
      <c r="N9" s="10"/>
      <c r="O9" s="18" t="str">
        <f t="shared" si="3"/>
        <v>100%</v>
      </c>
      <c r="P9" s="10"/>
      <c r="Q9" s="18" t="str">
        <f t="shared" si="4"/>
        <v>100%</v>
      </c>
      <c r="R9" s="10"/>
      <c r="S9" s="18" t="str">
        <f t="shared" si="5"/>
        <v>100%</v>
      </c>
      <c r="T9" s="10"/>
      <c r="U9" s="18" t="str">
        <f t="shared" si="6"/>
        <v>100%</v>
      </c>
      <c r="V9" s="10"/>
      <c r="W9" s="18" t="str">
        <f t="shared" si="7"/>
        <v>100%</v>
      </c>
      <c r="X9" s="10"/>
      <c r="Y9" s="18" t="str">
        <f t="shared" si="8"/>
        <v>100%</v>
      </c>
      <c r="Z9" s="10"/>
      <c r="AA9" s="18" t="str">
        <f t="shared" si="9"/>
        <v>100%</v>
      </c>
      <c r="AB9" s="10"/>
      <c r="AC9" s="18" t="str">
        <f t="shared" si="10"/>
        <v>100%</v>
      </c>
      <c r="AD9" s="10"/>
      <c r="AE9" s="18" t="str">
        <f t="shared" si="11"/>
        <v>100%</v>
      </c>
      <c r="AF9" s="10"/>
      <c r="AG9" s="18" t="str">
        <f t="shared" si="12"/>
        <v>100%</v>
      </c>
    </row>
    <row r="10" spans="1:33" ht="15.75" customHeight="1">
      <c r="A10" s="10">
        <v>5</v>
      </c>
      <c r="B10" s="14" t="s">
        <v>27</v>
      </c>
      <c r="C10" s="10">
        <v>10</v>
      </c>
      <c r="D10" s="10">
        <v>5</v>
      </c>
      <c r="E10" s="10">
        <v>3</v>
      </c>
      <c r="F10" s="10"/>
      <c r="G10" s="10"/>
      <c r="H10" s="10">
        <f t="shared" si="0"/>
        <v>0</v>
      </c>
      <c r="I10" s="18" t="str">
        <f t="shared" si="1"/>
        <v>100%</v>
      </c>
      <c r="J10" s="12"/>
      <c r="K10" s="13"/>
      <c r="L10" s="13"/>
      <c r="M10" s="17" t="str">
        <f t="shared" si="2"/>
        <v>100%</v>
      </c>
      <c r="N10" s="10"/>
      <c r="O10" s="18" t="str">
        <f t="shared" si="3"/>
        <v>100%</v>
      </c>
      <c r="P10" s="10"/>
      <c r="Q10" s="18" t="str">
        <f t="shared" si="4"/>
        <v>100%</v>
      </c>
      <c r="R10" s="10"/>
      <c r="S10" s="18" t="str">
        <f t="shared" si="5"/>
        <v>100%</v>
      </c>
      <c r="T10" s="10"/>
      <c r="U10" s="18" t="str">
        <f t="shared" si="6"/>
        <v>100%</v>
      </c>
      <c r="V10" s="10"/>
      <c r="W10" s="18" t="str">
        <f t="shared" si="7"/>
        <v>100%</v>
      </c>
      <c r="X10" s="10"/>
      <c r="Y10" s="18" t="str">
        <f t="shared" si="8"/>
        <v>100%</v>
      </c>
      <c r="Z10" s="10"/>
      <c r="AA10" s="18" t="str">
        <f t="shared" si="9"/>
        <v>100%</v>
      </c>
      <c r="AB10" s="10"/>
      <c r="AC10" s="18" t="str">
        <f t="shared" si="10"/>
        <v>100%</v>
      </c>
      <c r="AD10" s="10"/>
      <c r="AE10" s="18" t="str">
        <f t="shared" si="11"/>
        <v>100%</v>
      </c>
      <c r="AF10" s="10"/>
      <c r="AG10" s="18" t="str">
        <f t="shared" si="12"/>
        <v>100%</v>
      </c>
    </row>
    <row r="11" spans="1:33" ht="15.75" customHeight="1">
      <c r="A11" s="10">
        <v>6</v>
      </c>
      <c r="B11" s="14" t="s">
        <v>28</v>
      </c>
      <c r="C11" s="10">
        <v>8</v>
      </c>
      <c r="D11" s="10">
        <v>5</v>
      </c>
      <c r="E11" s="10">
        <v>3</v>
      </c>
      <c r="F11" s="10"/>
      <c r="G11" s="10"/>
      <c r="H11" s="10">
        <f t="shared" si="0"/>
        <v>0</v>
      </c>
      <c r="I11" s="18" t="str">
        <f t="shared" si="1"/>
        <v>100%</v>
      </c>
      <c r="J11" s="12"/>
      <c r="K11" s="13"/>
      <c r="L11" s="13"/>
      <c r="M11" s="17" t="str">
        <f t="shared" si="2"/>
        <v>100%</v>
      </c>
      <c r="N11" s="10"/>
      <c r="O11" s="18" t="str">
        <f t="shared" si="3"/>
        <v>100%</v>
      </c>
      <c r="P11" s="10"/>
      <c r="Q11" s="18" t="str">
        <f t="shared" si="4"/>
        <v>100%</v>
      </c>
      <c r="R11" s="10"/>
      <c r="S11" s="18" t="str">
        <f t="shared" si="5"/>
        <v>100%</v>
      </c>
      <c r="T11" s="10"/>
      <c r="U11" s="18" t="str">
        <f t="shared" si="6"/>
        <v>100%</v>
      </c>
      <c r="V11" s="10"/>
      <c r="W11" s="18" t="str">
        <f t="shared" si="7"/>
        <v>100%</v>
      </c>
      <c r="X11" s="10"/>
      <c r="Y11" s="18" t="str">
        <f t="shared" si="8"/>
        <v>100%</v>
      </c>
      <c r="Z11" s="10"/>
      <c r="AA11" s="18" t="str">
        <f t="shared" si="9"/>
        <v>100%</v>
      </c>
      <c r="AB11" s="10"/>
      <c r="AC11" s="18" t="str">
        <f t="shared" si="10"/>
        <v>100%</v>
      </c>
      <c r="AD11" s="10"/>
      <c r="AE11" s="18" t="str">
        <f t="shared" si="11"/>
        <v>100%</v>
      </c>
      <c r="AF11" s="10"/>
      <c r="AG11" s="18" t="str">
        <f t="shared" si="12"/>
        <v>100%</v>
      </c>
    </row>
    <row r="12" spans="1:33" ht="15.75" customHeight="1">
      <c r="A12" s="10">
        <v>7</v>
      </c>
      <c r="B12" s="14" t="s">
        <v>29</v>
      </c>
      <c r="C12" s="10">
        <v>8</v>
      </c>
      <c r="D12" s="10">
        <v>5</v>
      </c>
      <c r="E12" s="10">
        <v>3</v>
      </c>
      <c r="F12" s="10"/>
      <c r="G12" s="10"/>
      <c r="H12" s="10">
        <f t="shared" si="0"/>
        <v>0</v>
      </c>
      <c r="I12" s="18" t="str">
        <f t="shared" si="1"/>
        <v>100%</v>
      </c>
      <c r="J12" s="12"/>
      <c r="K12" s="13"/>
      <c r="L12" s="13"/>
      <c r="M12" s="17" t="str">
        <f t="shared" si="2"/>
        <v>100%</v>
      </c>
      <c r="N12" s="10"/>
      <c r="O12" s="18" t="str">
        <f t="shared" si="3"/>
        <v>100%</v>
      </c>
      <c r="P12" s="10"/>
      <c r="Q12" s="18" t="str">
        <f t="shared" si="4"/>
        <v>100%</v>
      </c>
      <c r="R12" s="10"/>
      <c r="S12" s="18" t="str">
        <f t="shared" si="5"/>
        <v>100%</v>
      </c>
      <c r="T12" s="10"/>
      <c r="U12" s="18" t="str">
        <f t="shared" si="6"/>
        <v>100%</v>
      </c>
      <c r="V12" s="10"/>
      <c r="W12" s="18" t="str">
        <f t="shared" si="7"/>
        <v>100%</v>
      </c>
      <c r="X12" s="10"/>
      <c r="Y12" s="18" t="str">
        <f t="shared" si="8"/>
        <v>100%</v>
      </c>
      <c r="Z12" s="10"/>
      <c r="AA12" s="18" t="str">
        <f t="shared" si="9"/>
        <v>100%</v>
      </c>
      <c r="AB12" s="10"/>
      <c r="AC12" s="18" t="str">
        <f t="shared" si="10"/>
        <v>100%</v>
      </c>
      <c r="AD12" s="10"/>
      <c r="AE12" s="18" t="str">
        <f t="shared" si="11"/>
        <v>100%</v>
      </c>
      <c r="AF12" s="10"/>
      <c r="AG12" s="18" t="str">
        <f t="shared" si="12"/>
        <v>100%</v>
      </c>
    </row>
    <row r="13" spans="1:33" ht="15.75" customHeight="1">
      <c r="A13" s="10">
        <v>8</v>
      </c>
      <c r="B13" s="14" t="s">
        <v>30</v>
      </c>
      <c r="C13" s="10">
        <v>10</v>
      </c>
      <c r="D13" s="10">
        <v>5</v>
      </c>
      <c r="E13" s="10">
        <v>3</v>
      </c>
      <c r="F13" s="10"/>
      <c r="G13" s="10"/>
      <c r="H13" s="10">
        <f t="shared" si="0"/>
        <v>0</v>
      </c>
      <c r="I13" s="18" t="str">
        <f t="shared" si="1"/>
        <v>100%</v>
      </c>
      <c r="J13" s="12"/>
      <c r="K13" s="13"/>
      <c r="L13" s="13"/>
      <c r="M13" s="17" t="str">
        <f t="shared" si="2"/>
        <v>100%</v>
      </c>
      <c r="N13" s="10"/>
      <c r="O13" s="18" t="str">
        <f t="shared" si="3"/>
        <v>100%</v>
      </c>
      <c r="P13" s="10"/>
      <c r="Q13" s="18" t="str">
        <f t="shared" si="4"/>
        <v>100%</v>
      </c>
      <c r="R13" s="10"/>
      <c r="S13" s="18" t="str">
        <f t="shared" si="5"/>
        <v>100%</v>
      </c>
      <c r="T13" s="10"/>
      <c r="U13" s="18" t="str">
        <f t="shared" si="6"/>
        <v>100%</v>
      </c>
      <c r="V13" s="10"/>
      <c r="W13" s="18" t="str">
        <f t="shared" si="7"/>
        <v>100%</v>
      </c>
      <c r="X13" s="10"/>
      <c r="Y13" s="18" t="str">
        <f t="shared" si="8"/>
        <v>100%</v>
      </c>
      <c r="Z13" s="10"/>
      <c r="AA13" s="18" t="str">
        <f t="shared" si="9"/>
        <v>100%</v>
      </c>
      <c r="AB13" s="10"/>
      <c r="AC13" s="18" t="str">
        <f t="shared" si="10"/>
        <v>100%</v>
      </c>
      <c r="AD13" s="10"/>
      <c r="AE13" s="18" t="str">
        <f t="shared" si="11"/>
        <v>100%</v>
      </c>
      <c r="AF13" s="10"/>
      <c r="AG13" s="18" t="str">
        <f t="shared" si="12"/>
        <v>100%</v>
      </c>
    </row>
    <row r="14" spans="1:33" ht="15.75" customHeight="1">
      <c r="A14" s="10">
        <v>9</v>
      </c>
      <c r="B14" s="14" t="s">
        <v>31</v>
      </c>
      <c r="C14" s="10">
        <v>15</v>
      </c>
      <c r="D14" s="10">
        <v>5</v>
      </c>
      <c r="E14" s="10">
        <v>3</v>
      </c>
      <c r="F14" s="10"/>
      <c r="G14" s="10"/>
      <c r="H14" s="10">
        <f t="shared" si="0"/>
        <v>0</v>
      </c>
      <c r="I14" s="18" t="str">
        <f t="shared" si="1"/>
        <v>100%</v>
      </c>
      <c r="J14" s="12"/>
      <c r="K14" s="13"/>
      <c r="L14" s="13"/>
      <c r="M14" s="17" t="str">
        <f t="shared" si="2"/>
        <v>100%</v>
      </c>
      <c r="N14" s="10"/>
      <c r="O14" s="18" t="str">
        <f t="shared" si="3"/>
        <v>100%</v>
      </c>
      <c r="P14" s="10"/>
      <c r="Q14" s="18" t="str">
        <f t="shared" si="4"/>
        <v>100%</v>
      </c>
      <c r="R14" s="10"/>
      <c r="S14" s="18" t="str">
        <f t="shared" si="5"/>
        <v>100%</v>
      </c>
      <c r="T14" s="10"/>
      <c r="U14" s="18" t="str">
        <f t="shared" si="6"/>
        <v>100%</v>
      </c>
      <c r="V14" s="10"/>
      <c r="W14" s="18" t="str">
        <f t="shared" si="7"/>
        <v>100%</v>
      </c>
      <c r="X14" s="10"/>
      <c r="Y14" s="18" t="str">
        <f t="shared" si="8"/>
        <v>100%</v>
      </c>
      <c r="Z14" s="10"/>
      <c r="AA14" s="18" t="str">
        <f t="shared" si="9"/>
        <v>100%</v>
      </c>
      <c r="AB14" s="10"/>
      <c r="AC14" s="18" t="str">
        <f t="shared" si="10"/>
        <v>100%</v>
      </c>
      <c r="AD14" s="10"/>
      <c r="AE14" s="18" t="str">
        <f t="shared" si="11"/>
        <v>100%</v>
      </c>
      <c r="AF14" s="10"/>
      <c r="AG14" s="18" t="str">
        <f t="shared" si="12"/>
        <v>100%</v>
      </c>
    </row>
    <row r="15" spans="1:33" ht="15.75" customHeight="1">
      <c r="A15" s="10">
        <v>10</v>
      </c>
      <c r="B15" s="14" t="s">
        <v>32</v>
      </c>
      <c r="C15" s="10">
        <v>13</v>
      </c>
      <c r="D15" s="10">
        <v>5</v>
      </c>
      <c r="E15" s="10">
        <v>3</v>
      </c>
      <c r="F15" s="10"/>
      <c r="G15" s="10"/>
      <c r="H15" s="10">
        <f t="shared" si="0"/>
        <v>0</v>
      </c>
      <c r="I15" s="18" t="str">
        <f t="shared" si="1"/>
        <v>100%</v>
      </c>
      <c r="J15" s="12"/>
      <c r="K15" s="13"/>
      <c r="L15" s="13"/>
      <c r="M15" s="17" t="str">
        <f t="shared" si="2"/>
        <v>100%</v>
      </c>
      <c r="N15" s="10"/>
      <c r="O15" s="18" t="str">
        <f t="shared" si="3"/>
        <v>100%</v>
      </c>
      <c r="P15" s="10"/>
      <c r="Q15" s="18" t="str">
        <f t="shared" si="4"/>
        <v>100%</v>
      </c>
      <c r="R15" s="10"/>
      <c r="S15" s="18" t="str">
        <f t="shared" si="5"/>
        <v>100%</v>
      </c>
      <c r="T15" s="10"/>
      <c r="U15" s="18" t="str">
        <f t="shared" si="6"/>
        <v>100%</v>
      </c>
      <c r="V15" s="10"/>
      <c r="W15" s="18" t="str">
        <f t="shared" si="7"/>
        <v>100%</v>
      </c>
      <c r="X15" s="10"/>
      <c r="Y15" s="18" t="str">
        <f t="shared" si="8"/>
        <v>100%</v>
      </c>
      <c r="Z15" s="10"/>
      <c r="AA15" s="18" t="str">
        <f t="shared" si="9"/>
        <v>100%</v>
      </c>
      <c r="AB15" s="10"/>
      <c r="AC15" s="18" t="str">
        <f t="shared" si="10"/>
        <v>100%</v>
      </c>
      <c r="AD15" s="10"/>
      <c r="AE15" s="18" t="str">
        <f t="shared" si="11"/>
        <v>100%</v>
      </c>
      <c r="AF15" s="10"/>
      <c r="AG15" s="18" t="str">
        <f t="shared" si="12"/>
        <v>100%</v>
      </c>
    </row>
    <row r="16" spans="1:33" ht="15.75" customHeight="1">
      <c r="A16" s="10">
        <v>11</v>
      </c>
      <c r="B16" s="14" t="s">
        <v>33</v>
      </c>
      <c r="C16" s="10">
        <v>12</v>
      </c>
      <c r="D16" s="10">
        <v>5</v>
      </c>
      <c r="E16" s="10">
        <v>3</v>
      </c>
      <c r="F16" s="10"/>
      <c r="G16" s="10"/>
      <c r="H16" s="10">
        <f t="shared" si="0"/>
        <v>0</v>
      </c>
      <c r="I16" s="18" t="str">
        <f t="shared" si="1"/>
        <v>100%</v>
      </c>
      <c r="J16" s="12"/>
      <c r="K16" s="13"/>
      <c r="L16" s="13"/>
      <c r="M16" s="17" t="str">
        <f t="shared" si="2"/>
        <v>100%</v>
      </c>
      <c r="N16" s="10"/>
      <c r="O16" s="18" t="str">
        <f t="shared" si="3"/>
        <v>100%</v>
      </c>
      <c r="P16" s="10"/>
      <c r="Q16" s="18" t="str">
        <f t="shared" si="4"/>
        <v>100%</v>
      </c>
      <c r="R16" s="10"/>
      <c r="S16" s="18" t="str">
        <f t="shared" si="5"/>
        <v>100%</v>
      </c>
      <c r="T16" s="10"/>
      <c r="U16" s="18" t="str">
        <f t="shared" si="6"/>
        <v>100%</v>
      </c>
      <c r="V16" s="10"/>
      <c r="W16" s="18" t="str">
        <f t="shared" si="7"/>
        <v>100%</v>
      </c>
      <c r="X16" s="10"/>
      <c r="Y16" s="18" t="str">
        <f t="shared" si="8"/>
        <v>100%</v>
      </c>
      <c r="Z16" s="10"/>
      <c r="AA16" s="18" t="str">
        <f t="shared" si="9"/>
        <v>100%</v>
      </c>
      <c r="AB16" s="10"/>
      <c r="AC16" s="18" t="str">
        <f t="shared" si="10"/>
        <v>100%</v>
      </c>
      <c r="AD16" s="10"/>
      <c r="AE16" s="18" t="str">
        <f t="shared" si="11"/>
        <v>100%</v>
      </c>
      <c r="AF16" s="10"/>
      <c r="AG16" s="18" t="str">
        <f t="shared" si="12"/>
        <v>100%</v>
      </c>
    </row>
    <row r="17" spans="1:33" ht="15.75" customHeight="1">
      <c r="A17" s="10">
        <v>12</v>
      </c>
      <c r="B17" s="14" t="s">
        <v>34</v>
      </c>
      <c r="C17" s="10">
        <v>16</v>
      </c>
      <c r="D17" s="10">
        <v>5</v>
      </c>
      <c r="E17" s="10">
        <v>3</v>
      </c>
      <c r="F17" s="10"/>
      <c r="G17" s="10"/>
      <c r="H17" s="10">
        <f t="shared" si="0"/>
        <v>0</v>
      </c>
      <c r="I17" s="18" t="str">
        <f t="shared" si="1"/>
        <v>100%</v>
      </c>
      <c r="J17" s="12"/>
      <c r="K17" s="13"/>
      <c r="L17" s="13"/>
      <c r="M17" s="17" t="str">
        <f t="shared" si="2"/>
        <v>100%</v>
      </c>
      <c r="N17" s="10"/>
      <c r="O17" s="18" t="str">
        <f t="shared" si="3"/>
        <v>100%</v>
      </c>
      <c r="P17" s="10"/>
      <c r="Q17" s="18" t="str">
        <f t="shared" si="4"/>
        <v>100%</v>
      </c>
      <c r="R17" s="10"/>
      <c r="S17" s="18" t="str">
        <f t="shared" si="5"/>
        <v>100%</v>
      </c>
      <c r="T17" s="10"/>
      <c r="U17" s="18" t="str">
        <f t="shared" si="6"/>
        <v>100%</v>
      </c>
      <c r="V17" s="10"/>
      <c r="W17" s="18" t="str">
        <f t="shared" si="7"/>
        <v>100%</v>
      </c>
      <c r="X17" s="10"/>
      <c r="Y17" s="18" t="str">
        <f t="shared" si="8"/>
        <v>100%</v>
      </c>
      <c r="Z17" s="10"/>
      <c r="AA17" s="18" t="str">
        <f t="shared" si="9"/>
        <v>100%</v>
      </c>
      <c r="AB17" s="10"/>
      <c r="AC17" s="18" t="str">
        <f t="shared" si="10"/>
        <v>100%</v>
      </c>
      <c r="AD17" s="10"/>
      <c r="AE17" s="18" t="str">
        <f t="shared" si="11"/>
        <v>100%</v>
      </c>
      <c r="AF17" s="10"/>
      <c r="AG17" s="18" t="str">
        <f t="shared" si="12"/>
        <v>100%</v>
      </c>
    </row>
    <row r="18" spans="1:33" ht="15.75" customHeight="1">
      <c r="A18" s="10">
        <v>13</v>
      </c>
      <c r="B18" s="14" t="s">
        <v>35</v>
      </c>
      <c r="C18" s="10">
        <v>13</v>
      </c>
      <c r="D18" s="10">
        <v>5</v>
      </c>
      <c r="E18" s="10">
        <v>3</v>
      </c>
      <c r="F18" s="10"/>
      <c r="G18" s="10"/>
      <c r="H18" s="10">
        <f t="shared" si="0"/>
        <v>0</v>
      </c>
      <c r="I18" s="18" t="str">
        <f t="shared" si="1"/>
        <v>100%</v>
      </c>
      <c r="J18" s="12"/>
      <c r="K18" s="13"/>
      <c r="L18" s="13"/>
      <c r="M18" s="17" t="str">
        <f t="shared" si="2"/>
        <v>100%</v>
      </c>
      <c r="N18" s="10"/>
      <c r="O18" s="18" t="str">
        <f t="shared" si="3"/>
        <v>100%</v>
      </c>
      <c r="P18" s="10"/>
      <c r="Q18" s="18" t="str">
        <f t="shared" si="4"/>
        <v>100%</v>
      </c>
      <c r="R18" s="10"/>
      <c r="S18" s="18" t="str">
        <f t="shared" si="5"/>
        <v>100%</v>
      </c>
      <c r="T18" s="10"/>
      <c r="U18" s="18" t="str">
        <f t="shared" si="6"/>
        <v>100%</v>
      </c>
      <c r="V18" s="10"/>
      <c r="W18" s="18" t="str">
        <f t="shared" si="7"/>
        <v>100%</v>
      </c>
      <c r="X18" s="10"/>
      <c r="Y18" s="18" t="str">
        <f t="shared" si="8"/>
        <v>100%</v>
      </c>
      <c r="Z18" s="10"/>
      <c r="AA18" s="18" t="str">
        <f t="shared" si="9"/>
        <v>100%</v>
      </c>
      <c r="AB18" s="10"/>
      <c r="AC18" s="18" t="str">
        <f t="shared" si="10"/>
        <v>100%</v>
      </c>
      <c r="AD18" s="10"/>
      <c r="AE18" s="18" t="str">
        <f t="shared" si="11"/>
        <v>100%</v>
      </c>
      <c r="AF18" s="10"/>
      <c r="AG18" s="18" t="str">
        <f t="shared" si="12"/>
        <v>100%</v>
      </c>
    </row>
    <row r="19" spans="1:33" ht="15.75" customHeight="1">
      <c r="A19" s="10">
        <v>14</v>
      </c>
      <c r="B19" s="14" t="s">
        <v>36</v>
      </c>
      <c r="C19" s="10">
        <v>5</v>
      </c>
      <c r="D19" s="10">
        <v>5</v>
      </c>
      <c r="E19" s="10">
        <v>3</v>
      </c>
      <c r="F19" s="10"/>
      <c r="G19" s="10"/>
      <c r="H19" s="10">
        <f t="shared" si="0"/>
        <v>0</v>
      </c>
      <c r="I19" s="18" t="str">
        <f t="shared" si="1"/>
        <v>100%</v>
      </c>
      <c r="J19" s="12"/>
      <c r="K19" s="13"/>
      <c r="L19" s="13"/>
      <c r="M19" s="17" t="str">
        <f t="shared" si="2"/>
        <v>100%</v>
      </c>
      <c r="N19" s="10"/>
      <c r="O19" s="18" t="str">
        <f t="shared" si="3"/>
        <v>100%</v>
      </c>
      <c r="P19" s="10"/>
      <c r="Q19" s="18" t="str">
        <f t="shared" si="4"/>
        <v>100%</v>
      </c>
      <c r="R19" s="10"/>
      <c r="S19" s="18" t="str">
        <f t="shared" si="5"/>
        <v>100%</v>
      </c>
      <c r="T19" s="10"/>
      <c r="U19" s="18" t="str">
        <f t="shared" si="6"/>
        <v>100%</v>
      </c>
      <c r="V19" s="10"/>
      <c r="W19" s="18" t="str">
        <f t="shared" si="7"/>
        <v>100%</v>
      </c>
      <c r="X19" s="10"/>
      <c r="Y19" s="18" t="str">
        <f t="shared" si="8"/>
        <v>100%</v>
      </c>
      <c r="Z19" s="10"/>
      <c r="AA19" s="18" t="str">
        <f t="shared" si="9"/>
        <v>100%</v>
      </c>
      <c r="AB19" s="10"/>
      <c r="AC19" s="18" t="str">
        <f t="shared" si="10"/>
        <v>100%</v>
      </c>
      <c r="AD19" s="10"/>
      <c r="AE19" s="18" t="str">
        <f t="shared" si="11"/>
        <v>100%</v>
      </c>
      <c r="AF19" s="10"/>
      <c r="AG19" s="18" t="str">
        <f t="shared" si="12"/>
        <v>100%</v>
      </c>
    </row>
    <row r="20" spans="1:33" ht="15.75" customHeight="1">
      <c r="A20" s="10">
        <v>15</v>
      </c>
      <c r="B20" s="14" t="s">
        <v>37</v>
      </c>
      <c r="C20" s="10">
        <v>5</v>
      </c>
      <c r="D20" s="10">
        <v>5</v>
      </c>
      <c r="E20" s="10">
        <v>3</v>
      </c>
      <c r="F20" s="10"/>
      <c r="G20" s="10"/>
      <c r="H20" s="10">
        <f t="shared" si="0"/>
        <v>0</v>
      </c>
      <c r="I20" s="18" t="str">
        <f t="shared" si="1"/>
        <v>100%</v>
      </c>
      <c r="J20" s="12"/>
      <c r="K20" s="13"/>
      <c r="L20" s="13"/>
      <c r="M20" s="17" t="str">
        <f t="shared" si="2"/>
        <v>100%</v>
      </c>
      <c r="N20" s="10"/>
      <c r="O20" s="18" t="str">
        <f t="shared" si="3"/>
        <v>100%</v>
      </c>
      <c r="P20" s="10"/>
      <c r="Q20" s="18" t="str">
        <f t="shared" si="4"/>
        <v>100%</v>
      </c>
      <c r="R20" s="10"/>
      <c r="S20" s="18" t="str">
        <f t="shared" si="5"/>
        <v>100%</v>
      </c>
      <c r="T20" s="10"/>
      <c r="U20" s="18" t="str">
        <f t="shared" si="6"/>
        <v>100%</v>
      </c>
      <c r="V20" s="10"/>
      <c r="W20" s="18" t="str">
        <f t="shared" si="7"/>
        <v>100%</v>
      </c>
      <c r="X20" s="10"/>
      <c r="Y20" s="18" t="str">
        <f t="shared" si="8"/>
        <v>100%</v>
      </c>
      <c r="Z20" s="10"/>
      <c r="AA20" s="18" t="str">
        <f t="shared" si="9"/>
        <v>100%</v>
      </c>
      <c r="AB20" s="10"/>
      <c r="AC20" s="18" t="str">
        <f t="shared" si="10"/>
        <v>100%</v>
      </c>
      <c r="AD20" s="10"/>
      <c r="AE20" s="18" t="str">
        <f t="shared" si="11"/>
        <v>100%</v>
      </c>
      <c r="AF20" s="10"/>
      <c r="AG20" s="18" t="str">
        <f t="shared" si="12"/>
        <v>100%</v>
      </c>
    </row>
    <row r="21" spans="1:33" ht="15.75" customHeight="1">
      <c r="A21" s="10">
        <v>16</v>
      </c>
      <c r="B21" s="14" t="s">
        <v>41</v>
      </c>
      <c r="C21" s="10">
        <v>5</v>
      </c>
      <c r="D21" s="10">
        <v>5</v>
      </c>
      <c r="E21" s="10">
        <v>3</v>
      </c>
      <c r="F21" s="10"/>
      <c r="G21" s="10"/>
      <c r="H21" s="10">
        <f t="shared" si="0"/>
        <v>0</v>
      </c>
      <c r="I21" s="18" t="str">
        <f t="shared" si="1"/>
        <v>100%</v>
      </c>
      <c r="J21" s="12"/>
      <c r="K21" s="13"/>
      <c r="L21" s="13"/>
      <c r="M21" s="17" t="str">
        <f t="shared" si="2"/>
        <v>100%</v>
      </c>
      <c r="N21" s="10"/>
      <c r="O21" s="18" t="str">
        <f t="shared" si="3"/>
        <v>100%</v>
      </c>
      <c r="P21" s="10"/>
      <c r="Q21" s="18" t="str">
        <f t="shared" si="4"/>
        <v>100%</v>
      </c>
      <c r="R21" s="10"/>
      <c r="S21" s="18" t="str">
        <f t="shared" si="5"/>
        <v>100%</v>
      </c>
      <c r="T21" s="10"/>
      <c r="U21" s="18" t="str">
        <f t="shared" si="6"/>
        <v>100%</v>
      </c>
      <c r="V21" s="10"/>
      <c r="W21" s="18" t="str">
        <f t="shared" si="7"/>
        <v>100%</v>
      </c>
      <c r="X21" s="10"/>
      <c r="Y21" s="18" t="str">
        <f t="shared" si="8"/>
        <v>100%</v>
      </c>
      <c r="Z21" s="10"/>
      <c r="AA21" s="18" t="str">
        <f t="shared" si="9"/>
        <v>100%</v>
      </c>
      <c r="AB21" s="10"/>
      <c r="AC21" s="18" t="str">
        <f t="shared" si="10"/>
        <v>100%</v>
      </c>
      <c r="AD21" s="10"/>
      <c r="AE21" s="18" t="str">
        <f t="shared" si="11"/>
        <v>100%</v>
      </c>
      <c r="AF21" s="10"/>
      <c r="AG21" s="18" t="str">
        <f t="shared" si="12"/>
        <v>100%</v>
      </c>
    </row>
    <row r="22" spans="1:33" ht="21.75" customHeight="1">
      <c r="A22" s="43" t="s">
        <v>0</v>
      </c>
      <c r="B22" s="44"/>
      <c r="C22" s="11">
        <f>SUM(C6:C21)</f>
        <v>174</v>
      </c>
      <c r="D22" s="11">
        <v>5</v>
      </c>
      <c r="E22" s="11">
        <v>3</v>
      </c>
      <c r="F22" s="11">
        <f>SUM(F6:F21)</f>
        <v>0</v>
      </c>
      <c r="G22" s="11">
        <f>SUM(G6:G21)</f>
        <v>0</v>
      </c>
      <c r="H22" s="11">
        <f>SUM(H6:H21)</f>
        <v>0</v>
      </c>
      <c r="I22" s="19" t="str">
        <f t="shared" si="1"/>
        <v>100%</v>
      </c>
      <c r="J22" s="11">
        <f>SUM(J6:J21)</f>
        <v>0</v>
      </c>
      <c r="K22" s="11">
        <f>SUM(K6:K21)</f>
        <v>0</v>
      </c>
      <c r="L22" s="11">
        <f>SUM(L6:L21)</f>
        <v>0</v>
      </c>
      <c r="M22" s="15" t="str">
        <f t="shared" si="2"/>
        <v>100%</v>
      </c>
      <c r="N22" s="11">
        <f>SUM(N6:N21)</f>
        <v>0</v>
      </c>
      <c r="O22" s="19" t="str">
        <f t="shared" si="3"/>
        <v>100%</v>
      </c>
      <c r="P22" s="11">
        <f>SUM(P6:P21)</f>
        <v>0</v>
      </c>
      <c r="Q22" s="19" t="str">
        <f t="shared" si="4"/>
        <v>100%</v>
      </c>
      <c r="R22" s="11">
        <f>SUM(R6:R21)</f>
        <v>0</v>
      </c>
      <c r="S22" s="19" t="str">
        <f t="shared" si="5"/>
        <v>100%</v>
      </c>
      <c r="T22" s="11">
        <f>SUM(T6:T21)</f>
        <v>0</v>
      </c>
      <c r="U22" s="19" t="str">
        <f t="shared" si="6"/>
        <v>100%</v>
      </c>
      <c r="V22" s="11">
        <f>SUM(V6:V21)</f>
        <v>0</v>
      </c>
      <c r="W22" s="19" t="str">
        <f t="shared" si="7"/>
        <v>100%</v>
      </c>
      <c r="X22" s="11">
        <f>SUM(X6:X21)</f>
        <v>0</v>
      </c>
      <c r="Y22" s="19" t="str">
        <f t="shared" si="8"/>
        <v>100%</v>
      </c>
      <c r="Z22" s="11">
        <f>SUM(Z6:Z21)</f>
        <v>0</v>
      </c>
      <c r="AA22" s="19" t="str">
        <f t="shared" si="9"/>
        <v>100%</v>
      </c>
      <c r="AB22" s="11">
        <f>SUM(AB6:AB21)</f>
        <v>0</v>
      </c>
      <c r="AC22" s="19" t="str">
        <f t="shared" si="10"/>
        <v>100%</v>
      </c>
      <c r="AD22" s="11">
        <f>SUM(AD6:AD21)</f>
        <v>0</v>
      </c>
      <c r="AE22" s="19" t="str">
        <f t="shared" si="11"/>
        <v>100%</v>
      </c>
      <c r="AF22" s="11">
        <f>SUM(AF6:AF21)</f>
        <v>0</v>
      </c>
      <c r="AG22" s="19" t="str">
        <f t="shared" si="12"/>
        <v>100%</v>
      </c>
    </row>
    <row r="24" spans="23:25" ht="20.25" customHeight="1">
      <c r="W24" s="45" t="s">
        <v>38</v>
      </c>
      <c r="X24" s="46"/>
      <c r="Y24" s="46"/>
    </row>
    <row r="25" spans="23:25" ht="34.5" customHeight="1">
      <c r="W25" s="46"/>
      <c r="X25" s="46"/>
      <c r="Y25" s="46"/>
    </row>
  </sheetData>
  <sheetProtection/>
  <mergeCells count="26">
    <mergeCell ref="AB3:AC3"/>
    <mergeCell ref="AD3:AE3"/>
    <mergeCell ref="AF3:AG3"/>
    <mergeCell ref="A22:B22"/>
    <mergeCell ref="W24:Y25"/>
    <mergeCell ref="K3:K4"/>
    <mergeCell ref="N3:O3"/>
    <mergeCell ref="P3:Q3"/>
    <mergeCell ref="R3:S3"/>
    <mergeCell ref="F3:F4"/>
    <mergeCell ref="H1:AA1"/>
    <mergeCell ref="A1:G1"/>
    <mergeCell ref="D3:D4"/>
    <mergeCell ref="E3:E4"/>
    <mergeCell ref="L3:M3"/>
    <mergeCell ref="T3:U3"/>
    <mergeCell ref="Z3:AA3"/>
    <mergeCell ref="A3:A4"/>
    <mergeCell ref="B3:B4"/>
    <mergeCell ref="C3:C4"/>
    <mergeCell ref="G3:G4"/>
    <mergeCell ref="H3:H4"/>
    <mergeCell ref="I3:I4"/>
    <mergeCell ref="V3:W3"/>
    <mergeCell ref="X3:Y3"/>
    <mergeCell ref="J3:J4"/>
  </mergeCells>
  <printOptions/>
  <pageMargins left="0.37" right="0.2" top="0.75" bottom="0.75" header="0.3" footer="0.3"/>
  <pageSetup fitToHeight="0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tabSelected="1" zoomScale="85" zoomScaleNormal="85" zoomScaleSheetLayoutView="85" workbookViewId="0" topLeftCell="M20">
      <selection activeCell="Y23" sqref="Y23"/>
    </sheetView>
  </sheetViews>
  <sheetFormatPr defaultColWidth="9.140625" defaultRowHeight="12.75"/>
  <cols>
    <col min="1" max="1" width="5.140625" style="4" customWidth="1"/>
    <col min="2" max="2" width="13.140625" style="4" customWidth="1"/>
    <col min="3" max="3" width="7.8515625" style="4" customWidth="1"/>
    <col min="4" max="4" width="5.8515625" style="4" customWidth="1"/>
    <col min="5" max="5" width="6.140625" style="4" customWidth="1"/>
    <col min="6" max="7" width="8.8515625" style="4" customWidth="1"/>
    <col min="8" max="8" width="6.140625" style="4" customWidth="1"/>
    <col min="9" max="9" width="9.28125" style="4" customWidth="1"/>
    <col min="10" max="10" width="7.57421875" style="4" customWidth="1"/>
    <col min="11" max="17" width="8.8515625" style="4" customWidth="1"/>
    <col min="18" max="18" width="7.8515625" style="4" customWidth="1"/>
    <col min="19" max="19" width="8.57421875" style="4" customWidth="1"/>
    <col min="20" max="20" width="7.00390625" style="4" customWidth="1"/>
    <col min="21" max="21" width="9.140625" style="4" customWidth="1"/>
    <col min="22" max="22" width="7.140625" style="4" customWidth="1"/>
    <col min="23" max="23" width="9.140625" style="4" customWidth="1"/>
    <col min="24" max="24" width="7.421875" style="4" customWidth="1"/>
    <col min="25" max="25" width="9.421875" style="4" customWidth="1"/>
    <col min="26" max="26" width="8.140625" style="4" customWidth="1"/>
    <col min="27" max="27" width="9.57421875" style="4" customWidth="1"/>
    <col min="28" max="28" width="7.57421875" style="4" customWidth="1"/>
    <col min="29" max="29" width="10.57421875" style="4" customWidth="1"/>
    <col min="30" max="30" width="8.140625" style="4" customWidth="1"/>
    <col min="31" max="31" width="9.8515625" style="4" customWidth="1"/>
    <col min="32" max="37" width="0" style="4" hidden="1" customWidth="1"/>
    <col min="38" max="16384" width="9.140625" style="4" customWidth="1"/>
  </cols>
  <sheetData>
    <row r="1" spans="1:35" ht="76.5" customHeight="1">
      <c r="A1" s="36" t="s">
        <v>58</v>
      </c>
      <c r="B1" s="36"/>
      <c r="C1" s="36"/>
      <c r="D1" s="36"/>
      <c r="E1" s="36"/>
      <c r="F1" s="36"/>
      <c r="G1" s="36"/>
      <c r="H1" s="36" t="s">
        <v>42</v>
      </c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6"/>
      <c r="AC1" s="16"/>
      <c r="AD1" s="16"/>
      <c r="AE1" s="16"/>
      <c r="AF1" s="3"/>
      <c r="AG1" s="3"/>
      <c r="AH1" s="3"/>
      <c r="AI1" s="3"/>
    </row>
    <row r="2" spans="1:17" ht="11.25" customHeight="1">
      <c r="A2" s="2"/>
      <c r="B2" s="2"/>
      <c r="C2" s="2"/>
      <c r="D2" s="2"/>
      <c r="E2" s="2"/>
      <c r="F2" s="2"/>
      <c r="G2" s="2"/>
      <c r="H2" s="2" t="s">
        <v>21</v>
      </c>
      <c r="I2" s="2"/>
      <c r="J2" s="2"/>
      <c r="K2" s="2"/>
      <c r="L2" s="2"/>
      <c r="M2" s="2"/>
      <c r="N2" s="2"/>
      <c r="O2" s="2"/>
      <c r="P2" s="2"/>
      <c r="Q2" s="2"/>
    </row>
    <row r="3" spans="1:31" ht="53.25" customHeight="1">
      <c r="A3" s="39" t="s">
        <v>16</v>
      </c>
      <c r="B3" s="41" t="s">
        <v>15</v>
      </c>
      <c r="C3" s="31" t="s">
        <v>13</v>
      </c>
      <c r="D3" s="31" t="s">
        <v>17</v>
      </c>
      <c r="E3" s="31" t="s">
        <v>18</v>
      </c>
      <c r="F3" s="31" t="s">
        <v>14</v>
      </c>
      <c r="G3" s="31" t="s">
        <v>12</v>
      </c>
      <c r="H3" s="31" t="s">
        <v>3</v>
      </c>
      <c r="I3" s="31" t="s">
        <v>4</v>
      </c>
      <c r="J3" s="31" t="s">
        <v>5</v>
      </c>
      <c r="K3" s="41" t="s">
        <v>6</v>
      </c>
      <c r="L3" s="37" t="s">
        <v>7</v>
      </c>
      <c r="M3" s="38"/>
      <c r="N3" s="47" t="s">
        <v>8</v>
      </c>
      <c r="O3" s="48"/>
      <c r="P3" s="41" t="s">
        <v>9</v>
      </c>
      <c r="Q3" s="49"/>
      <c r="R3" s="50" t="s">
        <v>51</v>
      </c>
      <c r="S3" s="51"/>
      <c r="T3" s="33" t="s">
        <v>52</v>
      </c>
      <c r="U3" s="34"/>
      <c r="V3" s="33" t="s">
        <v>53</v>
      </c>
      <c r="W3" s="34"/>
      <c r="X3" s="33" t="s">
        <v>54</v>
      </c>
      <c r="Y3" s="34"/>
      <c r="Z3" s="33" t="s">
        <v>55</v>
      </c>
      <c r="AA3" s="34"/>
      <c r="AB3" s="33" t="s">
        <v>56</v>
      </c>
      <c r="AC3" s="34"/>
      <c r="AD3" s="33" t="s">
        <v>57</v>
      </c>
      <c r="AE3" s="34"/>
    </row>
    <row r="4" spans="1:31" ht="79.5" customHeight="1">
      <c r="A4" s="40"/>
      <c r="B4" s="42"/>
      <c r="C4" s="32"/>
      <c r="D4" s="32"/>
      <c r="E4" s="32"/>
      <c r="F4" s="32"/>
      <c r="G4" s="32"/>
      <c r="H4" s="32"/>
      <c r="I4" s="32"/>
      <c r="J4" s="35"/>
      <c r="K4" s="42"/>
      <c r="L4" s="5" t="s">
        <v>19</v>
      </c>
      <c r="M4" s="1" t="s">
        <v>20</v>
      </c>
      <c r="N4" s="6" t="s">
        <v>10</v>
      </c>
      <c r="O4" s="1" t="s">
        <v>39</v>
      </c>
      <c r="P4" s="6" t="s">
        <v>10</v>
      </c>
      <c r="Q4" s="1" t="s">
        <v>39</v>
      </c>
      <c r="R4" s="7" t="s">
        <v>11</v>
      </c>
      <c r="S4" s="8" t="s">
        <v>40</v>
      </c>
      <c r="T4" s="7" t="s">
        <v>11</v>
      </c>
      <c r="U4" s="8" t="s">
        <v>40</v>
      </c>
      <c r="V4" s="7" t="s">
        <v>11</v>
      </c>
      <c r="W4" s="8" t="s">
        <v>40</v>
      </c>
      <c r="X4" s="7" t="s">
        <v>11</v>
      </c>
      <c r="Y4" s="8" t="s">
        <v>40</v>
      </c>
      <c r="Z4" s="7" t="s">
        <v>11</v>
      </c>
      <c r="AA4" s="8" t="s">
        <v>40</v>
      </c>
      <c r="AB4" s="7" t="s">
        <v>11</v>
      </c>
      <c r="AC4" s="8" t="s">
        <v>40</v>
      </c>
      <c r="AD4" s="7" t="s">
        <v>11</v>
      </c>
      <c r="AE4" s="8" t="s">
        <v>40</v>
      </c>
    </row>
    <row r="5" spans="1:31" ht="23.25" customHeight="1">
      <c r="A5" s="9" t="s">
        <v>1</v>
      </c>
      <c r="B5" s="9" t="s">
        <v>2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9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9">
        <v>21</v>
      </c>
      <c r="X5" s="9">
        <v>22</v>
      </c>
      <c r="Y5" s="9">
        <v>23</v>
      </c>
      <c r="Z5" s="9">
        <v>24</v>
      </c>
      <c r="AA5" s="9">
        <v>25</v>
      </c>
      <c r="AB5" s="9">
        <v>26</v>
      </c>
      <c r="AC5" s="9">
        <v>27</v>
      </c>
      <c r="AD5" s="9">
        <v>28</v>
      </c>
      <c r="AE5" s="9">
        <v>29</v>
      </c>
    </row>
    <row r="6" spans="1:35" ht="42" customHeight="1">
      <c r="A6" s="10">
        <v>1</v>
      </c>
      <c r="B6" s="14" t="s">
        <v>31</v>
      </c>
      <c r="C6" s="10">
        <v>15</v>
      </c>
      <c r="D6" s="10">
        <v>7</v>
      </c>
      <c r="E6" s="10">
        <v>4</v>
      </c>
      <c r="F6" s="23">
        <v>12880</v>
      </c>
      <c r="G6" s="13">
        <v>12880</v>
      </c>
      <c r="H6" s="10">
        <v>0</v>
      </c>
      <c r="I6" s="18" t="s">
        <v>62</v>
      </c>
      <c r="J6" s="12">
        <v>0</v>
      </c>
      <c r="K6" s="13">
        <v>12880</v>
      </c>
      <c r="L6" s="13">
        <v>12880</v>
      </c>
      <c r="M6" s="17" t="s">
        <v>62</v>
      </c>
      <c r="N6" s="13">
        <v>12819</v>
      </c>
      <c r="O6" s="18">
        <v>0.9952639751552795</v>
      </c>
      <c r="P6" s="13">
        <v>61</v>
      </c>
      <c r="Q6" s="18">
        <v>0.004736024844720497</v>
      </c>
      <c r="R6" s="13">
        <v>10973</v>
      </c>
      <c r="S6" s="18">
        <v>0.8559950074108745</v>
      </c>
      <c r="T6" s="13">
        <v>2961</v>
      </c>
      <c r="U6" s="18">
        <v>0.23098525626023872</v>
      </c>
      <c r="V6" s="13">
        <v>1935</v>
      </c>
      <c r="W6" s="18">
        <v>0.15094781184179734</v>
      </c>
      <c r="X6" s="13">
        <v>2270</v>
      </c>
      <c r="Y6" s="18">
        <v>0.17708089554567438</v>
      </c>
      <c r="Z6" s="13">
        <v>9478</v>
      </c>
      <c r="AA6" s="18">
        <v>0.7393712458070052</v>
      </c>
      <c r="AB6" s="13">
        <v>11002</v>
      </c>
      <c r="AC6" s="18">
        <v>0.8582572743583743</v>
      </c>
      <c r="AD6" s="13">
        <v>10848</v>
      </c>
      <c r="AE6" s="18">
        <v>0.8462438567750995</v>
      </c>
      <c r="AG6" s="27">
        <f>SUM(AD6,AB6,Z6,X6,V6,T6,R6)</f>
        <v>49467</v>
      </c>
      <c r="AH6" s="4">
        <f>N6*4</f>
        <v>51276</v>
      </c>
      <c r="AI6" s="27">
        <f>AH6-AG6</f>
        <v>1809</v>
      </c>
    </row>
    <row r="7" spans="1:35" ht="42" customHeight="1">
      <c r="A7" s="10">
        <v>2</v>
      </c>
      <c r="B7" s="14" t="s">
        <v>32</v>
      </c>
      <c r="C7" s="10">
        <v>13</v>
      </c>
      <c r="D7" s="10">
        <v>7</v>
      </c>
      <c r="E7" s="10">
        <v>4</v>
      </c>
      <c r="F7" s="23">
        <v>12156</v>
      </c>
      <c r="G7" s="13">
        <v>12156</v>
      </c>
      <c r="H7" s="10">
        <v>0</v>
      </c>
      <c r="I7" s="18" t="s">
        <v>62</v>
      </c>
      <c r="J7" s="12"/>
      <c r="K7" s="13">
        <v>12156</v>
      </c>
      <c r="L7" s="13">
        <v>12156</v>
      </c>
      <c r="M7" s="17" t="s">
        <v>62</v>
      </c>
      <c r="N7" s="13">
        <v>12099</v>
      </c>
      <c r="O7" s="18">
        <v>0.9953109575518263</v>
      </c>
      <c r="P7" s="13">
        <v>57</v>
      </c>
      <c r="Q7" s="18">
        <v>0.004689042448173741</v>
      </c>
      <c r="R7" s="13">
        <v>10416</v>
      </c>
      <c r="S7" s="18">
        <v>0.860897594842549</v>
      </c>
      <c r="T7" s="29">
        <v>2433</v>
      </c>
      <c r="U7" s="30">
        <v>0.20109099925613688</v>
      </c>
      <c r="V7" s="29">
        <v>2777</v>
      </c>
      <c r="W7" s="30">
        <v>0.2295231010827341</v>
      </c>
      <c r="X7" s="29">
        <v>2608</v>
      </c>
      <c r="Y7" s="18">
        <v>0.21555500454583024</v>
      </c>
      <c r="Z7" s="13">
        <v>9486</v>
      </c>
      <c r="AA7" s="18">
        <v>0.7840317381601786</v>
      </c>
      <c r="AB7" s="13">
        <v>9675</v>
      </c>
      <c r="AC7" s="18">
        <v>0.7996528638730473</v>
      </c>
      <c r="AD7" s="13">
        <v>10976</v>
      </c>
      <c r="AE7" s="18">
        <v>0.9071824117695677</v>
      </c>
      <c r="AG7" s="27">
        <f aca="true" t="shared" si="0" ref="AG7:AG14">SUM(AD7,AB7,Z7,X7,V7,T7,R7)</f>
        <v>48371</v>
      </c>
      <c r="AH7" s="4">
        <f aca="true" t="shared" si="1" ref="AH7:AH14">N7*4</f>
        <v>48396</v>
      </c>
      <c r="AI7" s="28">
        <f aca="true" t="shared" si="2" ref="AI7:AI14">AH7-AG7</f>
        <v>25</v>
      </c>
    </row>
    <row r="8" spans="1:35" ht="42" customHeight="1">
      <c r="A8" s="10">
        <v>3</v>
      </c>
      <c r="B8" s="14" t="s">
        <v>33</v>
      </c>
      <c r="C8" s="10">
        <v>12</v>
      </c>
      <c r="D8" s="10">
        <v>7</v>
      </c>
      <c r="E8" s="10">
        <v>4</v>
      </c>
      <c r="F8" s="23">
        <v>8850</v>
      </c>
      <c r="G8" s="13">
        <v>8850</v>
      </c>
      <c r="H8" s="10">
        <v>0</v>
      </c>
      <c r="I8" s="18" t="s">
        <v>62</v>
      </c>
      <c r="J8" s="12"/>
      <c r="K8" s="13">
        <v>8850</v>
      </c>
      <c r="L8" s="13">
        <v>8850</v>
      </c>
      <c r="M8" s="17" t="s">
        <v>62</v>
      </c>
      <c r="N8" s="13">
        <v>8846</v>
      </c>
      <c r="O8" s="18">
        <v>0.9995480225988701</v>
      </c>
      <c r="P8" s="13">
        <v>4</v>
      </c>
      <c r="Q8" s="18">
        <v>0.0004519774011299435</v>
      </c>
      <c r="R8" s="13">
        <v>8164</v>
      </c>
      <c r="S8" s="18">
        <v>0.9229030070088176</v>
      </c>
      <c r="T8" s="29">
        <v>1024</v>
      </c>
      <c r="U8" s="30">
        <v>0.11575853493104228</v>
      </c>
      <c r="V8" s="29">
        <v>1009</v>
      </c>
      <c r="W8" s="30">
        <v>0.11406285326701333</v>
      </c>
      <c r="X8" s="29">
        <v>1087</v>
      </c>
      <c r="Y8" s="18">
        <v>0.12288039791996383</v>
      </c>
      <c r="Z8" s="13">
        <v>7904</v>
      </c>
      <c r="AA8" s="18">
        <v>0.8935111914989826</v>
      </c>
      <c r="AB8" s="13">
        <v>7990</v>
      </c>
      <c r="AC8" s="18">
        <v>0.9032330997060819</v>
      </c>
      <c r="AD8" s="25">
        <v>8191</v>
      </c>
      <c r="AE8" s="18">
        <v>0.9259552340040696</v>
      </c>
      <c r="AG8" s="27">
        <f t="shared" si="0"/>
        <v>35369</v>
      </c>
      <c r="AH8" s="4">
        <f t="shared" si="1"/>
        <v>35384</v>
      </c>
      <c r="AI8" s="28">
        <f t="shared" si="2"/>
        <v>15</v>
      </c>
    </row>
    <row r="9" spans="1:35" ht="42" customHeight="1">
      <c r="A9" s="10">
        <v>4</v>
      </c>
      <c r="B9" s="14" t="s">
        <v>34</v>
      </c>
      <c r="C9" s="10">
        <v>16</v>
      </c>
      <c r="D9" s="10">
        <v>7</v>
      </c>
      <c r="E9" s="10">
        <v>4</v>
      </c>
      <c r="F9" s="23">
        <v>13505</v>
      </c>
      <c r="G9" s="13">
        <v>13505</v>
      </c>
      <c r="H9" s="10">
        <v>0</v>
      </c>
      <c r="I9" s="18" t="s">
        <v>62</v>
      </c>
      <c r="J9" s="12"/>
      <c r="K9" s="13">
        <v>13505</v>
      </c>
      <c r="L9" s="13">
        <v>13505</v>
      </c>
      <c r="M9" s="17" t="s">
        <v>62</v>
      </c>
      <c r="N9" s="13">
        <v>13476</v>
      </c>
      <c r="O9" s="18">
        <v>0.9978526471677157</v>
      </c>
      <c r="P9" s="13">
        <v>29</v>
      </c>
      <c r="Q9" s="18">
        <v>0.002147352832284339</v>
      </c>
      <c r="R9" s="13">
        <v>12043</v>
      </c>
      <c r="S9" s="18">
        <v>0.8936628079548827</v>
      </c>
      <c r="T9" s="13">
        <v>2057</v>
      </c>
      <c r="U9" s="18">
        <v>0.15264173345206292</v>
      </c>
      <c r="V9" s="13">
        <v>1952</v>
      </c>
      <c r="W9" s="18">
        <v>0.14485010388839417</v>
      </c>
      <c r="X9" s="13">
        <v>2209</v>
      </c>
      <c r="Y9" s="18">
        <v>0.1639210448204215</v>
      </c>
      <c r="Z9" s="13">
        <v>11552</v>
      </c>
      <c r="AA9" s="18">
        <v>0.8572276639952509</v>
      </c>
      <c r="AB9" s="13">
        <v>11913</v>
      </c>
      <c r="AC9" s="18">
        <v>0.8840160284951024</v>
      </c>
      <c r="AD9" s="13">
        <v>12001</v>
      </c>
      <c r="AE9" s="18">
        <v>0.8905461561294152</v>
      </c>
      <c r="AG9" s="27">
        <f t="shared" si="0"/>
        <v>53727</v>
      </c>
      <c r="AH9" s="4">
        <f t="shared" si="1"/>
        <v>53904</v>
      </c>
      <c r="AI9" s="27">
        <f t="shared" si="2"/>
        <v>177</v>
      </c>
    </row>
    <row r="10" spans="1:35" ht="42" customHeight="1">
      <c r="A10" s="10">
        <v>5</v>
      </c>
      <c r="B10" s="14" t="s">
        <v>35</v>
      </c>
      <c r="C10" s="10">
        <v>13</v>
      </c>
      <c r="D10" s="10">
        <v>7</v>
      </c>
      <c r="E10" s="10">
        <v>4</v>
      </c>
      <c r="F10" s="23">
        <v>11125</v>
      </c>
      <c r="G10" s="13">
        <v>11125</v>
      </c>
      <c r="H10" s="10">
        <v>0</v>
      </c>
      <c r="I10" s="18" t="s">
        <v>62</v>
      </c>
      <c r="J10" s="12"/>
      <c r="K10" s="13">
        <v>11125</v>
      </c>
      <c r="L10" s="13">
        <v>11125</v>
      </c>
      <c r="M10" s="17" t="s">
        <v>62</v>
      </c>
      <c r="N10" s="13">
        <v>11091</v>
      </c>
      <c r="O10" s="18">
        <v>0.9969438202247191</v>
      </c>
      <c r="P10" s="13">
        <v>34</v>
      </c>
      <c r="Q10" s="18">
        <v>0.003056179775280899</v>
      </c>
      <c r="R10" s="13">
        <v>8992</v>
      </c>
      <c r="S10" s="18">
        <v>0.8107474528897304</v>
      </c>
      <c r="T10" s="13">
        <v>2615</v>
      </c>
      <c r="U10" s="18">
        <v>0.2357767559282301</v>
      </c>
      <c r="V10" s="13">
        <v>2636</v>
      </c>
      <c r="W10" s="18">
        <v>0.23767018303128662</v>
      </c>
      <c r="X10" s="13">
        <v>2932</v>
      </c>
      <c r="Y10" s="18">
        <v>0.26435848886484536</v>
      </c>
      <c r="Z10" s="13">
        <v>8080</v>
      </c>
      <c r="AA10" s="18">
        <v>0.7285186186998467</v>
      </c>
      <c r="AB10" s="13">
        <v>8530</v>
      </c>
      <c r="AC10" s="18">
        <v>0.7690920566224867</v>
      </c>
      <c r="AD10" s="13">
        <v>10357</v>
      </c>
      <c r="AE10" s="18">
        <v>0.933820214588405</v>
      </c>
      <c r="AG10" s="27">
        <f t="shared" si="0"/>
        <v>44142</v>
      </c>
      <c r="AH10" s="4">
        <f t="shared" si="1"/>
        <v>44364</v>
      </c>
      <c r="AI10" s="27">
        <f t="shared" si="2"/>
        <v>222</v>
      </c>
    </row>
    <row r="11" spans="1:35" ht="42" customHeight="1">
      <c r="A11" s="10">
        <v>6</v>
      </c>
      <c r="B11" s="14" t="s">
        <v>36</v>
      </c>
      <c r="C11" s="10">
        <v>5</v>
      </c>
      <c r="D11" s="10">
        <v>7</v>
      </c>
      <c r="E11" s="10">
        <v>4</v>
      </c>
      <c r="F11" s="23">
        <v>1206</v>
      </c>
      <c r="G11" s="13">
        <v>1206</v>
      </c>
      <c r="H11" s="10">
        <v>0</v>
      </c>
      <c r="I11" s="18" t="s">
        <v>62</v>
      </c>
      <c r="J11" s="12"/>
      <c r="K11" s="13">
        <v>1206</v>
      </c>
      <c r="L11" s="13">
        <v>1206</v>
      </c>
      <c r="M11" s="17" t="s">
        <v>62</v>
      </c>
      <c r="N11" s="13">
        <v>1206</v>
      </c>
      <c r="O11" s="18" t="s">
        <v>62</v>
      </c>
      <c r="P11" s="13">
        <v>0</v>
      </c>
      <c r="Q11" s="18">
        <v>0</v>
      </c>
      <c r="R11" s="13">
        <v>1083</v>
      </c>
      <c r="S11" s="18">
        <v>0.8980099502487562</v>
      </c>
      <c r="T11" s="13">
        <v>171</v>
      </c>
      <c r="U11" s="18">
        <v>0.1417910447761194</v>
      </c>
      <c r="V11" s="13">
        <v>209</v>
      </c>
      <c r="W11" s="18">
        <v>0.17330016583747926</v>
      </c>
      <c r="X11" s="13">
        <v>182</v>
      </c>
      <c r="Y11" s="18">
        <v>0.15091210613598674</v>
      </c>
      <c r="Z11" s="13">
        <v>1036</v>
      </c>
      <c r="AA11" s="18">
        <v>0.8590381426202321</v>
      </c>
      <c r="AB11" s="13">
        <v>1065</v>
      </c>
      <c r="AC11" s="18">
        <v>0.8830845771144279</v>
      </c>
      <c r="AD11" s="13">
        <v>1076</v>
      </c>
      <c r="AE11" s="18">
        <v>0.8922056384742952</v>
      </c>
      <c r="AG11" s="27">
        <f t="shared" si="0"/>
        <v>4822</v>
      </c>
      <c r="AH11" s="4">
        <f t="shared" si="1"/>
        <v>4824</v>
      </c>
      <c r="AI11" s="27">
        <f t="shared" si="2"/>
        <v>2</v>
      </c>
    </row>
    <row r="12" spans="1:35" ht="42" customHeight="1">
      <c r="A12" s="10">
        <v>7</v>
      </c>
      <c r="B12" s="14" t="s">
        <v>37</v>
      </c>
      <c r="C12" s="10">
        <v>5</v>
      </c>
      <c r="D12" s="10">
        <v>7</v>
      </c>
      <c r="E12" s="10">
        <v>4</v>
      </c>
      <c r="F12" s="23">
        <v>2597</v>
      </c>
      <c r="G12" s="13">
        <v>2596</v>
      </c>
      <c r="H12" s="10">
        <v>1</v>
      </c>
      <c r="I12" s="18">
        <v>0.9996149403157489</v>
      </c>
      <c r="J12" s="12"/>
      <c r="K12" s="13">
        <v>2596</v>
      </c>
      <c r="L12" s="13">
        <v>2596</v>
      </c>
      <c r="M12" s="17" t="s">
        <v>62</v>
      </c>
      <c r="N12" s="13">
        <v>2596</v>
      </c>
      <c r="O12" s="18" t="s">
        <v>62</v>
      </c>
      <c r="P12" s="13">
        <v>0</v>
      </c>
      <c r="Q12" s="18">
        <v>0</v>
      </c>
      <c r="R12" s="13">
        <v>2384</v>
      </c>
      <c r="S12" s="18">
        <v>0.9183359013867488</v>
      </c>
      <c r="T12" s="13">
        <v>217</v>
      </c>
      <c r="U12" s="18">
        <v>0.08359013867488443</v>
      </c>
      <c r="V12" s="13">
        <v>212</v>
      </c>
      <c r="W12" s="18">
        <v>0.08166409861325115</v>
      </c>
      <c r="X12" s="13">
        <v>268</v>
      </c>
      <c r="Y12" s="18">
        <v>0.10323574730354391</v>
      </c>
      <c r="Z12" s="13">
        <v>2382</v>
      </c>
      <c r="AA12" s="18">
        <v>0.9175654853620955</v>
      </c>
      <c r="AB12" s="13">
        <v>2370</v>
      </c>
      <c r="AC12" s="18">
        <v>0.9129429892141756</v>
      </c>
      <c r="AD12" s="13">
        <v>2409</v>
      </c>
      <c r="AE12" s="18">
        <v>0.9279661016949152</v>
      </c>
      <c r="AG12" s="27">
        <f t="shared" si="0"/>
        <v>10242</v>
      </c>
      <c r="AH12" s="4">
        <f t="shared" si="1"/>
        <v>10384</v>
      </c>
      <c r="AI12" s="27">
        <f t="shared" si="2"/>
        <v>142</v>
      </c>
    </row>
    <row r="13" spans="1:35" ht="42" customHeight="1">
      <c r="A13" s="10">
        <v>8</v>
      </c>
      <c r="B13" s="14" t="s">
        <v>41</v>
      </c>
      <c r="C13" s="10">
        <v>5</v>
      </c>
      <c r="D13" s="10">
        <v>7</v>
      </c>
      <c r="E13" s="10">
        <v>4</v>
      </c>
      <c r="F13" s="23">
        <v>2294</v>
      </c>
      <c r="G13" s="13">
        <v>2294</v>
      </c>
      <c r="H13" s="10">
        <v>0</v>
      </c>
      <c r="I13" s="18" t="s">
        <v>62</v>
      </c>
      <c r="J13" s="12"/>
      <c r="K13" s="13">
        <v>2294</v>
      </c>
      <c r="L13" s="13">
        <v>2294</v>
      </c>
      <c r="M13" s="17" t="s">
        <v>62</v>
      </c>
      <c r="N13" s="13">
        <v>2294</v>
      </c>
      <c r="O13" s="18" t="s">
        <v>62</v>
      </c>
      <c r="P13" s="13">
        <v>0</v>
      </c>
      <c r="Q13" s="18">
        <v>0</v>
      </c>
      <c r="R13" s="13">
        <v>2142</v>
      </c>
      <c r="S13" s="18">
        <v>0.9337401918047079</v>
      </c>
      <c r="T13" s="13">
        <v>180</v>
      </c>
      <c r="U13" s="18">
        <v>0.07846556233653008</v>
      </c>
      <c r="V13" s="13">
        <v>210</v>
      </c>
      <c r="W13" s="18">
        <v>0.09154315605928509</v>
      </c>
      <c r="X13" s="13">
        <v>254</v>
      </c>
      <c r="Y13" s="18">
        <v>0.11072362685265912</v>
      </c>
      <c r="Z13" s="13">
        <v>2088</v>
      </c>
      <c r="AA13" s="18">
        <v>0.9102005231037489</v>
      </c>
      <c r="AB13" s="13">
        <v>2136</v>
      </c>
      <c r="AC13" s="18">
        <v>0.9311246730601569</v>
      </c>
      <c r="AD13" s="13">
        <v>2154</v>
      </c>
      <c r="AE13" s="18">
        <v>0.9389712292938099</v>
      </c>
      <c r="AG13" s="27">
        <f t="shared" si="0"/>
        <v>9164</v>
      </c>
      <c r="AH13" s="4">
        <f t="shared" si="1"/>
        <v>9176</v>
      </c>
      <c r="AI13" s="27">
        <f t="shared" si="2"/>
        <v>12</v>
      </c>
    </row>
    <row r="14" spans="1:35" ht="42" customHeight="1">
      <c r="A14" s="43" t="s">
        <v>0</v>
      </c>
      <c r="B14" s="44"/>
      <c r="C14" s="11">
        <v>84</v>
      </c>
      <c r="D14" s="11"/>
      <c r="E14" s="11"/>
      <c r="F14" s="24">
        <v>64613</v>
      </c>
      <c r="G14" s="24">
        <v>64612</v>
      </c>
      <c r="H14" s="11">
        <v>1</v>
      </c>
      <c r="I14" s="26">
        <v>0.9999845232383576</v>
      </c>
      <c r="J14" s="11">
        <v>0</v>
      </c>
      <c r="K14" s="24">
        <v>64612</v>
      </c>
      <c r="L14" s="24">
        <v>64612</v>
      </c>
      <c r="M14" s="15" t="s">
        <v>62</v>
      </c>
      <c r="N14" s="24">
        <v>64427</v>
      </c>
      <c r="O14" s="19">
        <v>0.9971367547823934</v>
      </c>
      <c r="P14" s="11">
        <v>185</v>
      </c>
      <c r="Q14" s="19">
        <v>0.0028632452176066366</v>
      </c>
      <c r="R14" s="24">
        <v>56197</v>
      </c>
      <c r="S14" s="19">
        <v>0.8722585251524981</v>
      </c>
      <c r="T14" s="24">
        <v>11658</v>
      </c>
      <c r="U14" s="19">
        <v>0.18094898101727536</v>
      </c>
      <c r="V14" s="24">
        <v>10940</v>
      </c>
      <c r="W14" s="19">
        <v>0.16980458503422477</v>
      </c>
      <c r="X14" s="24">
        <v>11810</v>
      </c>
      <c r="Y14" s="19">
        <v>0.18330824033402146</v>
      </c>
      <c r="Z14" s="24">
        <v>52006</v>
      </c>
      <c r="AA14" s="19">
        <v>0.8072081580703743</v>
      </c>
      <c r="AB14" s="24">
        <v>54681</v>
      </c>
      <c r="AC14" s="19">
        <v>0.8487280177565306</v>
      </c>
      <c r="AD14" s="24">
        <v>58012</v>
      </c>
      <c r="AE14" s="19">
        <v>0.9004299439675912</v>
      </c>
      <c r="AG14" s="27">
        <f t="shared" si="0"/>
        <v>255304</v>
      </c>
      <c r="AH14" s="4">
        <f t="shared" si="1"/>
        <v>257708</v>
      </c>
      <c r="AI14" s="27">
        <f t="shared" si="2"/>
        <v>2404</v>
      </c>
    </row>
    <row r="16" spans="23:25" ht="20.25" customHeight="1">
      <c r="W16" s="20"/>
      <c r="X16" s="21"/>
      <c r="Y16" s="21"/>
    </row>
    <row r="17" spans="23:26" ht="18.75">
      <c r="W17" s="21"/>
      <c r="X17" s="21"/>
      <c r="Y17" s="21"/>
      <c r="Z17" s="22" t="s">
        <v>59</v>
      </c>
    </row>
    <row r="18" ht="24" customHeight="1">
      <c r="Z18" s="22" t="s">
        <v>60</v>
      </c>
    </row>
    <row r="19" ht="24" customHeight="1"/>
    <row r="20" ht="24" customHeight="1"/>
    <row r="21" ht="24" customHeight="1"/>
    <row r="22" ht="24" customHeight="1"/>
    <row r="27" ht="18.75">
      <c r="Z27" s="22" t="s">
        <v>61</v>
      </c>
    </row>
  </sheetData>
  <sheetProtection/>
  <mergeCells count="24">
    <mergeCell ref="E3:E4"/>
    <mergeCell ref="F3:F4"/>
    <mergeCell ref="G3:G4"/>
    <mergeCell ref="P3:Q3"/>
    <mergeCell ref="A14:B14"/>
    <mergeCell ref="R3:S3"/>
    <mergeCell ref="T3:U3"/>
    <mergeCell ref="V3:W3"/>
    <mergeCell ref="X3:Y3"/>
    <mergeCell ref="H3:H4"/>
    <mergeCell ref="J3:J4"/>
    <mergeCell ref="K3:K4"/>
    <mergeCell ref="L3:M3"/>
    <mergeCell ref="I3:I4"/>
    <mergeCell ref="A1:G1"/>
    <mergeCell ref="H1:AA1"/>
    <mergeCell ref="A3:A4"/>
    <mergeCell ref="B3:B4"/>
    <mergeCell ref="C3:C4"/>
    <mergeCell ref="AD3:AE3"/>
    <mergeCell ref="Z3:AA3"/>
    <mergeCell ref="AB3:AC3"/>
    <mergeCell ref="N3:O3"/>
    <mergeCell ref="D3:D4"/>
  </mergeCells>
  <printOptions/>
  <pageMargins left="0.511811023622047" right="0.15748031496063" top="0.590551181102362" bottom="0.511811023622047" header="0.31496062992126" footer="0.31496062992126"/>
  <pageSetup blackAndWhite="1"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2021-05-24T07:12:17Z</cp:lastPrinted>
  <dcterms:created xsi:type="dcterms:W3CDTF">2011-02-28T07:51:31Z</dcterms:created>
  <dcterms:modified xsi:type="dcterms:W3CDTF">2021-05-25T00:29:56Z</dcterms:modified>
  <cp:category/>
  <cp:version/>
  <cp:contentType/>
  <cp:contentStatus/>
</cp:coreProperties>
</file>