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190" firstSheet="1" activeTab="5"/>
  </bookViews>
  <sheets>
    <sheet name="Dữ liệu" sheetId="1" r:id="rId1"/>
    <sheet name="Bảng XĐ-Kiểm xuôi" sheetId="2" r:id="rId2"/>
    <sheet name="Bảng XĐ-Kiểm hỗn hợp" sheetId="3" r:id="rId3"/>
    <sheet name="Kết quả" sheetId="4" r:id="rId4"/>
    <sheet name="Mẫu bảng kiểm phiếu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<sst xmlns="http://schemas.openxmlformats.org/spreadsheetml/2006/main" count="222" uniqueCount="58">
  <si>
    <t>TT</t>
  </si>
  <si>
    <t>Số phiếu bầu cho mỗi đại biểu</t>
  </si>
  <si>
    <t>Tổng số Phiếu
bầu cho mỗi đại biểu</t>
  </si>
  <si>
    <t>BẢNG XÁC ĐỊNH KẾT QUẢ KIỂM PHIẾU</t>
  </si>
  <si>
    <t>Đại biểu A</t>
  </si>
  <si>
    <t>Đại biểu B</t>
  </si>
  <si>
    <t>Đại biểu C</t>
  </si>
  <si>
    <t>Đại biểu D</t>
  </si>
  <si>
    <t>Đại biểu E</t>
  </si>
  <si>
    <t>Đại biểu G</t>
  </si>
  <si>
    <t>Đại biểu Đ</t>
  </si>
  <si>
    <t>Nhóm thực nhiện kiểm phiếu đã phân loại như sau:</t>
  </si>
  <si>
    <t>Cộng</t>
  </si>
  <si>
    <t>Họ và tên
người ứng cử</t>
  </si>
  <si>
    <t>Loại 1</t>
  </si>
  <si>
    <t>Loại 2</t>
  </si>
  <si>
    <t>Loại 3</t>
  </si>
  <si>
    <t>Loại 4</t>
  </si>
  <si>
    <t>Loại 5</t>
  </si>
  <si>
    <t>Số các loại phiếu bầu cho mỗi đại biểu</t>
  </si>
  <si>
    <t>Tổng số
phiếu bầu</t>
  </si>
  <si>
    <t>TỔNG HỢP KẾT QUẢ KIỂM PHIẾU</t>
  </si>
  <si>
    <t>BẦU ĐẠI BIỂU HĐND PHƯỜNG</t>
  </si>
  <si>
    <t>%</t>
  </si>
  <si>
    <r>
      <t>Số phiếu</t>
    </r>
    <r>
      <rPr>
        <b/>
        <i/>
        <sz val="14"/>
        <color indexed="10"/>
        <rFont val="Times New Roman"/>
        <family val="1"/>
      </rPr>
      <t xml:space="preserve"> không </t>
    </r>
    <r>
      <rPr>
        <sz val="14"/>
        <rFont val="Times New Roman"/>
        <family val="0"/>
      </rPr>
      <t>bầu
cho mỗi đại biểu</t>
    </r>
  </si>
  <si>
    <t>Tổng số
phiếu không bầu cho mỗi ĐB</t>
  </si>
  <si>
    <t>Kiểm tra kết quả:</t>
  </si>
  <si>
    <t>Thực chất là cộng hàng dọc, hàng ngang và đối chiếu với nhau.</t>
  </si>
  <si>
    <t>+ Tổng số lượt:</t>
  </si>
  <si>
    <t>+ Tổng số phiếu bầu:</t>
  </si>
  <si>
    <t>Đinh Văn A</t>
  </si>
  <si>
    <t>Lê Thị B</t>
  </si>
  <si>
    <t>Lý Thị C</t>
  </si>
  <si>
    <t>Trần Văn D</t>
  </si>
  <si>
    <t>Nguyễn Văn E</t>
  </si>
  <si>
    <t>Hồ Thị Đ</t>
  </si>
  <si>
    <t>Nguyễn Văn G</t>
  </si>
  <si>
    <t>Số phiếu hợp lệ: .....</t>
  </si>
  <si>
    <t>Trang thứ: .....</t>
  </si>
  <si>
    <t>Người đọc: .........................; Người ghi 1: .............................. Người Ghi 2: ............................ Người soát: ..............................</t>
  </si>
  <si>
    <t>Tổng phiếu
bầu cho mỗi đại biểu</t>
  </si>
  <si>
    <r>
      <t xml:space="preserve">Phiếu bầu </t>
    </r>
    <r>
      <rPr>
        <b/>
        <sz val="14"/>
        <color indexed="10"/>
        <rFont val="Times New Roman"/>
        <family val="1"/>
      </rPr>
      <t>(không bầu)</t>
    </r>
    <r>
      <rPr>
        <b/>
        <sz val="14"/>
        <rFont val="Times New Roman"/>
        <family val="1"/>
      </rPr>
      <t xml:space="preserve"> cho mỗi đại biểu</t>
    </r>
  </si>
  <si>
    <t>BẢNG XÁC ĐỊNH KẾT QUẢ KIỂM PHIẾU
SỐ PHIẾU BẦU ........... ĐẠI BIỂU</t>
  </si>
  <si>
    <t>Tại Tổ bầu cử số 1, được bầu 5 đại biểu trong số 8 người ứng cử</t>
  </si>
  <si>
    <t>Đại biểu H</t>
  </si>
  <si>
    <r>
      <t xml:space="preserve">Sau khi xác định xong số phiếu hợp lệ là </t>
    </r>
    <r>
      <rPr>
        <b/>
        <sz val="14"/>
        <rFont val="Times New Roman"/>
        <family val="1"/>
      </rPr>
      <t>1024</t>
    </r>
    <r>
      <rPr>
        <sz val="14"/>
        <rFont val="Times New Roman"/>
        <family val="0"/>
      </rPr>
      <t xml:space="preserve"> phiếu,</t>
    </r>
  </si>
  <si>
    <t>SỐ PHIẾU BẦU 1 ĐẠI BIỂU (74 phiếu)</t>
  </si>
  <si>
    <t>SỐ PHIẾU BẦU 2 ĐẠI BIỂU (88 phiếu)</t>
  </si>
  <si>
    <t>SỐ PHIẾU BẦU 3 ĐẠI BIỂU (122 phiếu)</t>
  </si>
  <si>
    <t>SỐ PHIẾU BẦU 4 ĐẠI BIỂU (342 phiếu)</t>
  </si>
  <si>
    <t>SỐ PHIẾU BẦU 5 ĐẠI BIỂU (398 phiếu)</t>
  </si>
  <si>
    <t>Tổng:</t>
  </si>
  <si>
    <t>+ Số phiếu loại 1 (phiếu bầu 1 đại biểu - gạch 7) :</t>
  </si>
  <si>
    <t>+ Số phiếu loại 2 (phiếu bầu 2 đại biểu - gạch 6) :</t>
  </si>
  <si>
    <t>+ Số phiếu loại 3 (phiếu bầu 3 đại biểu - gạch 5) :</t>
  </si>
  <si>
    <t>+ Số phiếu loại 4 (phiếu bầu 4 đại biểu - gạch 4) :</t>
  </si>
  <si>
    <t>+ Số phiếu loại 5 (phiếu bầu 5 đại biểu - gạch 3) :</t>
  </si>
  <si>
    <t>BẦU ĐẠI BIỂU ........................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</si>
</sst>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VND&quot;;\-#,##0&quot;VND&quot;"/>
    <numFmt numFmtId="165" formatCode="#,##0&quot;VND&quot;;[Red]\-#,##0&quot;VND&quot;"/>
    <numFmt numFmtId="166" formatCode="#,##0.00&quot;VND&quot;;\-#,##0.00&quot;VND&quot;"/>
    <numFmt numFmtId="167" formatCode="#,##0.00&quot;VND&quot;;[Red]\-#,##0.00&quot;VND&quot;"/>
    <numFmt numFmtId="168" formatCode="_-* #,##0&quot;VND&quot;_-;\-* #,##0&quot;VND&quot;_-;_-* &quot;-&quot;&quot;VND&quot;_-;_-@_-"/>
    <numFmt numFmtId="169" formatCode="_-* #,##0_V_N_D_-;\-* #,##0_V_N_D_-;_-* &quot;-&quot;_V_N_D_-;_-@_-"/>
    <numFmt numFmtId="170" formatCode="_-* #,##0.00&quot;VND&quot;_-;\-* #,##0.00&quot;VND&quot;_-;_-* &quot;-&quot;??&quot;VND&quot;_-;_-@_-"/>
    <numFmt numFmtId="171" formatCode="_-* #,##0.00_V_N_D_-;\-* #,##0.00_V_N_D_-;_-* &quot;-&quot;??_V_N_D_-;_-@_-"/>
  </numFmts>
  <fonts count="51">
    <font>
      <sz val="14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16"/>
      <name val="Times New Roman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i/>
      <sz val="14"/>
      <color indexed="10"/>
      <name val="Times New Roman"/>
      <family val="1"/>
    </font>
    <font>
      <u val="single"/>
      <sz val="14"/>
      <color indexed="30"/>
      <name val="Times New Roman"/>
      <family val="0"/>
    </font>
    <font>
      <u val="single"/>
      <sz val="14"/>
      <color indexed="25"/>
      <name val="Times New Roman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4"/>
      <color theme="11"/>
      <name val="Times New Roman"/>
      <family val="0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4"/>
      <color theme="10"/>
      <name val="Times New Roman"/>
      <family val="0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10" fontId="1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="115" zoomScaleNormal="115" zoomScalePageLayoutView="0" workbookViewId="0" topLeftCell="A1">
      <selection activeCell="B9" sqref="B9"/>
    </sheetView>
  </sheetViews>
  <sheetFormatPr defaultColWidth="8.88671875" defaultRowHeight="18.75"/>
  <cols>
    <col min="2" max="2" width="15.6640625" style="0" bestFit="1" customWidth="1"/>
  </cols>
  <sheetData>
    <row r="1" ht="18.75">
      <c r="A1" t="s">
        <v>43</v>
      </c>
    </row>
    <row r="2" ht="18.75">
      <c r="A2" t="s">
        <v>45</v>
      </c>
    </row>
    <row r="3" ht="18.75">
      <c r="A3" t="s">
        <v>11</v>
      </c>
    </row>
    <row r="4" spans="2:6" ht="18.75">
      <c r="B4" s="2" t="s">
        <v>52</v>
      </c>
      <c r="F4">
        <v>74</v>
      </c>
    </row>
    <row r="5" spans="2:6" ht="18.75">
      <c r="B5" s="2" t="s">
        <v>53</v>
      </c>
      <c r="F5">
        <v>88</v>
      </c>
    </row>
    <row r="6" spans="2:6" ht="18.75">
      <c r="B6" s="2" t="s">
        <v>54</v>
      </c>
      <c r="F6">
        <v>122</v>
      </c>
    </row>
    <row r="7" spans="2:6" ht="18.75">
      <c r="B7" s="2" t="s">
        <v>55</v>
      </c>
      <c r="F7">
        <v>342</v>
      </c>
    </row>
    <row r="8" spans="2:6" ht="18.75">
      <c r="B8" s="2" t="s">
        <v>56</v>
      </c>
      <c r="F8">
        <v>398</v>
      </c>
    </row>
    <row r="9" spans="2:6" ht="18.75">
      <c r="B9" s="2"/>
      <c r="F9" s="22">
        <f>SUM(F4:F8)</f>
        <v>1024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C69" sqref="C69"/>
    </sheetView>
  </sheetViews>
  <sheetFormatPr defaultColWidth="8.88671875" defaultRowHeight="18.75"/>
  <cols>
    <col min="1" max="1" width="5.21484375" style="0" customWidth="1"/>
    <col min="2" max="2" width="18.10546875" style="0" customWidth="1"/>
    <col min="3" max="3" width="31.6640625" style="0" customWidth="1"/>
    <col min="4" max="4" width="18.5546875" style="0" customWidth="1"/>
    <col min="5" max="5" width="11.10546875" style="0" customWidth="1"/>
  </cols>
  <sheetData>
    <row r="1" spans="1:4" ht="20.25">
      <c r="A1" s="43" t="s">
        <v>3</v>
      </c>
      <c r="B1" s="43"/>
      <c r="C1" s="43"/>
      <c r="D1" s="43"/>
    </row>
    <row r="2" spans="1:4" ht="20.25">
      <c r="A2" s="43" t="s">
        <v>46</v>
      </c>
      <c r="B2" s="43"/>
      <c r="C2" s="43"/>
      <c r="D2" s="43"/>
    </row>
    <row r="3" ht="19.5" thickBot="1"/>
    <row r="4" spans="1:5" ht="38.25" thickTop="1">
      <c r="A4" s="3" t="s">
        <v>0</v>
      </c>
      <c r="B4" s="8" t="s">
        <v>13</v>
      </c>
      <c r="C4" s="4" t="s">
        <v>1</v>
      </c>
      <c r="D4" s="5" t="s">
        <v>2</v>
      </c>
      <c r="E4">
        <f>SUM(E5:E70)</f>
        <v>3974</v>
      </c>
    </row>
    <row r="5" spans="1:4" ht="18.75">
      <c r="A5" s="6">
        <v>1</v>
      </c>
      <c r="B5" s="7" t="s">
        <v>4</v>
      </c>
      <c r="C5" s="7"/>
      <c r="D5" s="10">
        <v>8</v>
      </c>
    </row>
    <row r="6" spans="1:4" ht="18.75">
      <c r="A6" s="6">
        <v>2</v>
      </c>
      <c r="B6" s="7" t="s">
        <v>5</v>
      </c>
      <c r="C6" s="7"/>
      <c r="D6" s="10">
        <v>10</v>
      </c>
    </row>
    <row r="7" spans="1:4" ht="18.75">
      <c r="A7" s="6">
        <v>3</v>
      </c>
      <c r="B7" s="7" t="s">
        <v>6</v>
      </c>
      <c r="C7" s="7"/>
      <c r="D7" s="10">
        <v>12</v>
      </c>
    </row>
    <row r="8" spans="1:4" ht="18.75">
      <c r="A8" s="6">
        <v>4</v>
      </c>
      <c r="B8" s="7" t="s">
        <v>7</v>
      </c>
      <c r="C8" s="7"/>
      <c r="D8" s="10">
        <v>8</v>
      </c>
    </row>
    <row r="9" spans="1:4" ht="18.75">
      <c r="A9" s="6">
        <v>5</v>
      </c>
      <c r="B9" s="7" t="s">
        <v>10</v>
      </c>
      <c r="C9" s="7"/>
      <c r="D9" s="10">
        <v>12</v>
      </c>
    </row>
    <row r="10" spans="1:4" ht="18.75">
      <c r="A10" s="6">
        <v>6</v>
      </c>
      <c r="B10" s="7" t="s">
        <v>8</v>
      </c>
      <c r="C10" s="7"/>
      <c r="D10" s="10">
        <v>6</v>
      </c>
    </row>
    <row r="11" spans="1:4" ht="18.75">
      <c r="A11" s="6">
        <v>7</v>
      </c>
      <c r="B11" s="7" t="s">
        <v>9</v>
      </c>
      <c r="C11" s="7"/>
      <c r="D11" s="10">
        <v>10</v>
      </c>
    </row>
    <row r="12" spans="1:4" ht="18.75">
      <c r="A12" s="30">
        <v>8</v>
      </c>
      <c r="B12" s="7" t="s">
        <v>44</v>
      </c>
      <c r="C12" s="31"/>
      <c r="D12" s="32">
        <v>8</v>
      </c>
    </row>
    <row r="13" spans="1:5" ht="19.5" thickBot="1">
      <c r="A13" s="44" t="s">
        <v>12</v>
      </c>
      <c r="B13" s="45"/>
      <c r="C13" s="45"/>
      <c r="D13" s="9">
        <f>SUM(D5:D12)</f>
        <v>74</v>
      </c>
      <c r="E13">
        <f>74*1</f>
        <v>74</v>
      </c>
    </row>
    <row r="14" ht="19.5" thickTop="1"/>
    <row r="15" spans="1:4" ht="20.25">
      <c r="A15" s="43" t="s">
        <v>3</v>
      </c>
      <c r="B15" s="43"/>
      <c r="C15" s="43"/>
      <c r="D15" s="43"/>
    </row>
    <row r="16" spans="1:4" ht="20.25">
      <c r="A16" s="43" t="s">
        <v>47</v>
      </c>
      <c r="B16" s="43"/>
      <c r="C16" s="43"/>
      <c r="D16" s="43"/>
    </row>
    <row r="17" ht="19.5" thickBot="1"/>
    <row r="18" spans="1:4" ht="38.25" thickTop="1">
      <c r="A18" s="3" t="s">
        <v>0</v>
      </c>
      <c r="B18" s="8" t="s">
        <v>13</v>
      </c>
      <c r="C18" s="4" t="s">
        <v>1</v>
      </c>
      <c r="D18" s="5" t="s">
        <v>2</v>
      </c>
    </row>
    <row r="19" spans="1:4" ht="18.75">
      <c r="A19" s="6">
        <v>1</v>
      </c>
      <c r="B19" s="7" t="s">
        <v>4</v>
      </c>
      <c r="C19" s="7"/>
      <c r="D19" s="10">
        <v>16</v>
      </c>
    </row>
    <row r="20" spans="1:4" ht="18.75">
      <c r="A20" s="6">
        <v>2</v>
      </c>
      <c r="B20" s="7" t="s">
        <v>5</v>
      </c>
      <c r="C20" s="7"/>
      <c r="D20" s="10">
        <v>42</v>
      </c>
    </row>
    <row r="21" spans="1:4" ht="18.75">
      <c r="A21" s="6">
        <v>3</v>
      </c>
      <c r="B21" s="7" t="s">
        <v>6</v>
      </c>
      <c r="C21" s="7"/>
      <c r="D21" s="10">
        <v>38</v>
      </c>
    </row>
    <row r="22" spans="1:4" ht="18.75">
      <c r="A22" s="6">
        <v>4</v>
      </c>
      <c r="B22" s="7" t="s">
        <v>7</v>
      </c>
      <c r="C22" s="7"/>
      <c r="D22" s="10">
        <v>48</v>
      </c>
    </row>
    <row r="23" spans="1:4" ht="18.75">
      <c r="A23" s="6">
        <v>5</v>
      </c>
      <c r="B23" s="7" t="s">
        <v>10</v>
      </c>
      <c r="C23" s="7"/>
      <c r="D23" s="10">
        <v>6</v>
      </c>
    </row>
    <row r="24" spans="1:4" ht="18.75">
      <c r="A24" s="6">
        <v>6</v>
      </c>
      <c r="B24" s="7" t="s">
        <v>8</v>
      </c>
      <c r="C24" s="7"/>
      <c r="D24" s="10">
        <v>20</v>
      </c>
    </row>
    <row r="25" spans="1:4" ht="18.75">
      <c r="A25" s="6">
        <v>7</v>
      </c>
      <c r="B25" s="7" t="s">
        <v>9</v>
      </c>
      <c r="C25" s="7"/>
      <c r="D25" s="10">
        <v>2</v>
      </c>
    </row>
    <row r="26" spans="1:4" ht="18.75">
      <c r="A26" s="30">
        <v>8</v>
      </c>
      <c r="B26" s="7" t="s">
        <v>44</v>
      </c>
      <c r="C26" s="31"/>
      <c r="D26" s="32">
        <v>4</v>
      </c>
    </row>
    <row r="27" spans="1:5" ht="19.5" thickBot="1">
      <c r="A27" s="44" t="s">
        <v>12</v>
      </c>
      <c r="B27" s="45"/>
      <c r="C27" s="45"/>
      <c r="D27" s="23">
        <f>SUM(D19:D26)</f>
        <v>176</v>
      </c>
      <c r="E27">
        <f>88*2</f>
        <v>176</v>
      </c>
    </row>
    <row r="28" ht="19.5" thickTop="1"/>
    <row r="29" spans="1:4" ht="20.25">
      <c r="A29" s="43" t="s">
        <v>3</v>
      </c>
      <c r="B29" s="43"/>
      <c r="C29" s="43"/>
      <c r="D29" s="43"/>
    </row>
    <row r="30" spans="1:4" ht="20.25">
      <c r="A30" s="43" t="s">
        <v>48</v>
      </c>
      <c r="B30" s="43"/>
      <c r="C30" s="43"/>
      <c r="D30" s="43"/>
    </row>
    <row r="31" ht="19.5" thickBot="1"/>
    <row r="32" spans="1:4" ht="38.25" thickTop="1">
      <c r="A32" s="3" t="s">
        <v>0</v>
      </c>
      <c r="B32" s="8" t="s">
        <v>13</v>
      </c>
      <c r="C32" s="4" t="s">
        <v>1</v>
      </c>
      <c r="D32" s="5" t="s">
        <v>2</v>
      </c>
    </row>
    <row r="33" spans="1:4" ht="18.75">
      <c r="A33" s="6">
        <v>1</v>
      </c>
      <c r="B33" s="7" t="s">
        <v>4</v>
      </c>
      <c r="C33" s="7"/>
      <c r="D33" s="10">
        <v>51</v>
      </c>
    </row>
    <row r="34" spans="1:4" ht="18.75">
      <c r="A34" s="6">
        <v>2</v>
      </c>
      <c r="B34" s="7" t="s">
        <v>5</v>
      </c>
      <c r="C34" s="7"/>
      <c r="D34" s="10">
        <v>78</v>
      </c>
    </row>
    <row r="35" spans="1:4" ht="18.75">
      <c r="A35" s="6">
        <v>3</v>
      </c>
      <c r="B35" s="7" t="s">
        <v>6</v>
      </c>
      <c r="C35" s="7"/>
      <c r="D35" s="10">
        <v>70</v>
      </c>
    </row>
    <row r="36" spans="1:4" ht="18.75">
      <c r="A36" s="6">
        <v>4</v>
      </c>
      <c r="B36" s="7" t="s">
        <v>7</v>
      </c>
      <c r="C36" s="7"/>
      <c r="D36" s="10">
        <v>52</v>
      </c>
    </row>
    <row r="37" spans="1:4" ht="18.75">
      <c r="A37" s="6">
        <v>5</v>
      </c>
      <c r="B37" s="7" t="s">
        <v>10</v>
      </c>
      <c r="C37" s="7"/>
      <c r="D37" s="10">
        <v>55</v>
      </c>
    </row>
    <row r="38" spans="1:4" ht="18.75">
      <c r="A38" s="6">
        <v>6</v>
      </c>
      <c r="B38" s="7" t="s">
        <v>8</v>
      </c>
      <c r="C38" s="7"/>
      <c r="D38" s="10">
        <v>30</v>
      </c>
    </row>
    <row r="39" spans="1:4" ht="18.75">
      <c r="A39" s="6">
        <v>7</v>
      </c>
      <c r="B39" s="7" t="s">
        <v>9</v>
      </c>
      <c r="C39" s="7"/>
      <c r="D39" s="10">
        <v>22</v>
      </c>
    </row>
    <row r="40" spans="1:4" ht="18.75">
      <c r="A40" s="30">
        <v>8</v>
      </c>
      <c r="B40" s="7" t="s">
        <v>44</v>
      </c>
      <c r="C40" s="31"/>
      <c r="D40" s="32">
        <v>8</v>
      </c>
    </row>
    <row r="41" spans="1:5" ht="19.5" thickBot="1">
      <c r="A41" s="44" t="s">
        <v>12</v>
      </c>
      <c r="B41" s="45"/>
      <c r="C41" s="45"/>
      <c r="D41" s="23">
        <f>SUM(D33:D40)</f>
        <v>366</v>
      </c>
      <c r="E41">
        <f>122*3</f>
        <v>366</v>
      </c>
    </row>
    <row r="42" ht="19.5" thickTop="1"/>
    <row r="44" spans="1:4" ht="20.25">
      <c r="A44" s="43" t="s">
        <v>3</v>
      </c>
      <c r="B44" s="43"/>
      <c r="C44" s="43"/>
      <c r="D44" s="43"/>
    </row>
    <row r="45" spans="1:4" ht="20.25">
      <c r="A45" s="43" t="s">
        <v>49</v>
      </c>
      <c r="B45" s="43"/>
      <c r="C45" s="43"/>
      <c r="D45" s="43"/>
    </row>
    <row r="46" ht="19.5" thickBot="1"/>
    <row r="47" spans="1:4" ht="38.25" thickTop="1">
      <c r="A47" s="3" t="s">
        <v>0</v>
      </c>
      <c r="B47" s="8" t="s">
        <v>13</v>
      </c>
      <c r="C47" s="4" t="s">
        <v>1</v>
      </c>
      <c r="D47" s="5" t="s">
        <v>2</v>
      </c>
    </row>
    <row r="48" spans="1:4" ht="18.75">
      <c r="A48" s="6">
        <v>1</v>
      </c>
      <c r="B48" s="7" t="s">
        <v>4</v>
      </c>
      <c r="C48" s="7"/>
      <c r="D48" s="10">
        <v>176</v>
      </c>
    </row>
    <row r="49" spans="1:4" ht="18.75">
      <c r="A49" s="6">
        <v>2</v>
      </c>
      <c r="B49" s="7" t="s">
        <v>5</v>
      </c>
      <c r="C49" s="7"/>
      <c r="D49" s="10">
        <v>246</v>
      </c>
    </row>
    <row r="50" spans="1:4" ht="18.75">
      <c r="A50" s="6">
        <v>3</v>
      </c>
      <c r="B50" s="7" t="s">
        <v>6</v>
      </c>
      <c r="C50" s="7"/>
      <c r="D50" s="10">
        <v>268</v>
      </c>
    </row>
    <row r="51" spans="1:4" ht="18.75">
      <c r="A51" s="6">
        <v>4</v>
      </c>
      <c r="B51" s="7" t="s">
        <v>7</v>
      </c>
      <c r="C51" s="7"/>
      <c r="D51" s="10">
        <v>190</v>
      </c>
    </row>
    <row r="52" spans="1:4" ht="18.75">
      <c r="A52" s="6">
        <v>5</v>
      </c>
      <c r="B52" s="7" t="s">
        <v>10</v>
      </c>
      <c r="C52" s="7"/>
      <c r="D52" s="10">
        <v>208</v>
      </c>
    </row>
    <row r="53" spans="1:4" ht="18.75">
      <c r="A53" s="6">
        <v>6</v>
      </c>
      <c r="B53" s="7" t="s">
        <v>8</v>
      </c>
      <c r="C53" s="7"/>
      <c r="D53" s="10">
        <v>186</v>
      </c>
    </row>
    <row r="54" spans="1:4" ht="18.75">
      <c r="A54" s="6">
        <v>7</v>
      </c>
      <c r="B54" s="7" t="s">
        <v>9</v>
      </c>
      <c r="C54" s="7"/>
      <c r="D54" s="10">
        <v>66</v>
      </c>
    </row>
    <row r="55" spans="1:4" ht="18.75">
      <c r="A55" s="30">
        <v>8</v>
      </c>
      <c r="B55" s="7" t="s">
        <v>44</v>
      </c>
      <c r="C55" s="31"/>
      <c r="D55" s="32">
        <v>28</v>
      </c>
    </row>
    <row r="56" spans="1:5" ht="19.5" thickBot="1">
      <c r="A56" s="44" t="s">
        <v>12</v>
      </c>
      <c r="B56" s="45"/>
      <c r="C56" s="45"/>
      <c r="D56" s="23">
        <f>SUM(D48:D55)</f>
        <v>1368</v>
      </c>
      <c r="E56">
        <f>342*4</f>
        <v>1368</v>
      </c>
    </row>
    <row r="57" ht="19.5" thickTop="1"/>
    <row r="58" spans="1:4" ht="20.25">
      <c r="A58" s="43" t="s">
        <v>3</v>
      </c>
      <c r="B58" s="43"/>
      <c r="C58" s="43"/>
      <c r="D58" s="43"/>
    </row>
    <row r="59" spans="1:4" ht="20.25">
      <c r="A59" s="43" t="s">
        <v>50</v>
      </c>
      <c r="B59" s="43"/>
      <c r="C59" s="43"/>
      <c r="D59" s="43"/>
    </row>
    <row r="60" ht="19.5" thickBot="1"/>
    <row r="61" spans="1:4" ht="38.25" thickTop="1">
      <c r="A61" s="3" t="s">
        <v>0</v>
      </c>
      <c r="B61" s="8" t="s">
        <v>13</v>
      </c>
      <c r="C61" s="4" t="s">
        <v>1</v>
      </c>
      <c r="D61" s="5" t="s">
        <v>2</v>
      </c>
    </row>
    <row r="62" spans="1:4" ht="18.75">
      <c r="A62" s="6">
        <v>1</v>
      </c>
      <c r="B62" s="7" t="s">
        <v>4</v>
      </c>
      <c r="C62" s="7"/>
      <c r="D62" s="10">
        <v>290</v>
      </c>
    </row>
    <row r="63" spans="1:4" ht="18.75">
      <c r="A63" s="6">
        <v>2</v>
      </c>
      <c r="B63" s="7" t="s">
        <v>5</v>
      </c>
      <c r="C63" s="7"/>
      <c r="D63" s="10">
        <v>225</v>
      </c>
    </row>
    <row r="64" spans="1:4" ht="18.75">
      <c r="A64" s="6">
        <v>3</v>
      </c>
      <c r="B64" s="7" t="s">
        <v>6</v>
      </c>
      <c r="C64" s="7"/>
      <c r="D64" s="10">
        <v>203</v>
      </c>
    </row>
    <row r="65" spans="1:4" ht="18.75">
      <c r="A65" s="6">
        <v>4</v>
      </c>
      <c r="B65" s="7" t="s">
        <v>7</v>
      </c>
      <c r="C65" s="7"/>
      <c r="D65" s="10">
        <v>258</v>
      </c>
    </row>
    <row r="66" spans="1:4" ht="18.75">
      <c r="A66" s="6">
        <v>5</v>
      </c>
      <c r="B66" s="7" t="s">
        <v>10</v>
      </c>
      <c r="C66" s="7"/>
      <c r="D66" s="10">
        <v>308</v>
      </c>
    </row>
    <row r="67" spans="1:4" ht="18.75">
      <c r="A67" s="6">
        <v>6</v>
      </c>
      <c r="B67" s="7" t="s">
        <v>8</v>
      </c>
      <c r="C67" s="7"/>
      <c r="D67" s="10">
        <v>256</v>
      </c>
    </row>
    <row r="68" spans="1:4" ht="18.75">
      <c r="A68" s="6">
        <v>7</v>
      </c>
      <c r="B68" s="7" t="s">
        <v>9</v>
      </c>
      <c r="C68" s="7"/>
      <c r="D68" s="10">
        <v>210</v>
      </c>
    </row>
    <row r="69" spans="1:4" ht="18.75">
      <c r="A69" s="30">
        <v>8</v>
      </c>
      <c r="B69" s="7" t="s">
        <v>44</v>
      </c>
      <c r="C69" s="31"/>
      <c r="D69" s="32">
        <v>240</v>
      </c>
    </row>
    <row r="70" spans="1:5" ht="19.5" thickBot="1">
      <c r="A70" s="44" t="s">
        <v>12</v>
      </c>
      <c r="B70" s="45"/>
      <c r="C70" s="45"/>
      <c r="D70" s="23">
        <f>SUM(D62:D69)</f>
        <v>1990</v>
      </c>
      <c r="E70">
        <f>398*5</f>
        <v>1990</v>
      </c>
    </row>
    <row r="71" ht="19.5" thickTop="1"/>
  </sheetData>
  <sheetProtection/>
  <mergeCells count="15">
    <mergeCell ref="A16:D16"/>
    <mergeCell ref="A27:C27"/>
    <mergeCell ref="A29:D29"/>
    <mergeCell ref="A30:D30"/>
    <mergeCell ref="A1:D1"/>
    <mergeCell ref="A2:D2"/>
    <mergeCell ref="A13:C13"/>
    <mergeCell ref="A15:D15"/>
    <mergeCell ref="A58:D58"/>
    <mergeCell ref="A59:D59"/>
    <mergeCell ref="A70:C70"/>
    <mergeCell ref="A41:C41"/>
    <mergeCell ref="A44:D44"/>
    <mergeCell ref="A45:D45"/>
    <mergeCell ref="A56:C56"/>
  </mergeCells>
  <printOptions/>
  <pageMargins left="0.56" right="0.43" top="0.45" bottom="0.5" header="0.36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G62" sqref="G62"/>
    </sheetView>
  </sheetViews>
  <sheetFormatPr defaultColWidth="8.88671875" defaultRowHeight="18.75"/>
  <cols>
    <col min="1" max="1" width="5.21484375" style="0" customWidth="1"/>
    <col min="2" max="2" width="14.10546875" style="0" customWidth="1"/>
    <col min="3" max="3" width="31.6640625" style="0" customWidth="1"/>
    <col min="4" max="4" width="11.6640625" style="0" customWidth="1"/>
    <col min="5" max="5" width="11.10546875" style="0" customWidth="1"/>
  </cols>
  <sheetData>
    <row r="1" spans="1:4" ht="20.25">
      <c r="A1" s="43" t="s">
        <v>3</v>
      </c>
      <c r="B1" s="43"/>
      <c r="C1" s="43"/>
      <c r="D1" s="43"/>
    </row>
    <row r="2" spans="1:4" ht="20.25">
      <c r="A2" s="46" t="s">
        <v>46</v>
      </c>
      <c r="B2" s="43"/>
      <c r="C2" s="43"/>
      <c r="D2" s="43"/>
    </row>
    <row r="3" ht="10.5" customHeight="1" thickBot="1"/>
    <row r="4" spans="1:4" ht="75.75" thickTop="1">
      <c r="A4" s="3" t="s">
        <v>0</v>
      </c>
      <c r="B4" s="8" t="s">
        <v>13</v>
      </c>
      <c r="C4" s="24" t="s">
        <v>1</v>
      </c>
      <c r="D4" s="5" t="s">
        <v>2</v>
      </c>
    </row>
    <row r="5" spans="1:4" ht="18.75">
      <c r="A5" s="6">
        <v>1</v>
      </c>
      <c r="B5" s="7" t="s">
        <v>4</v>
      </c>
      <c r="C5" s="7"/>
      <c r="D5" s="10">
        <v>8</v>
      </c>
    </row>
    <row r="6" spans="1:4" ht="18.75">
      <c r="A6" s="6">
        <v>2</v>
      </c>
      <c r="B6" s="7" t="s">
        <v>5</v>
      </c>
      <c r="C6" s="7"/>
      <c r="D6" s="10">
        <v>10</v>
      </c>
    </row>
    <row r="7" spans="1:4" ht="18.75">
      <c r="A7" s="6">
        <v>3</v>
      </c>
      <c r="B7" s="7" t="s">
        <v>6</v>
      </c>
      <c r="C7" s="7"/>
      <c r="D7" s="10">
        <v>12</v>
      </c>
    </row>
    <row r="8" spans="1:4" ht="18.75">
      <c r="A8" s="6">
        <v>4</v>
      </c>
      <c r="B8" s="7" t="s">
        <v>7</v>
      </c>
      <c r="C8" s="7"/>
      <c r="D8" s="10">
        <v>8</v>
      </c>
    </row>
    <row r="9" spans="1:4" ht="18.75">
      <c r="A9" s="6">
        <v>5</v>
      </c>
      <c r="B9" s="7" t="s">
        <v>10</v>
      </c>
      <c r="C9" s="7"/>
      <c r="D9" s="10">
        <v>12</v>
      </c>
    </row>
    <row r="10" spans="1:4" ht="18.75">
      <c r="A10" s="6">
        <v>6</v>
      </c>
      <c r="B10" s="7" t="s">
        <v>8</v>
      </c>
      <c r="C10" s="7"/>
      <c r="D10" s="10">
        <v>6</v>
      </c>
    </row>
    <row r="11" spans="1:4" ht="18.75">
      <c r="A11" s="6">
        <v>7</v>
      </c>
      <c r="B11" s="7" t="s">
        <v>9</v>
      </c>
      <c r="C11" s="7"/>
      <c r="D11" s="10">
        <v>10</v>
      </c>
    </row>
    <row r="12" spans="1:4" ht="18.75">
      <c r="A12" s="30">
        <v>8</v>
      </c>
      <c r="B12" s="7" t="s">
        <v>44</v>
      </c>
      <c r="C12" s="31"/>
      <c r="D12" s="32">
        <v>8</v>
      </c>
    </row>
    <row r="13" spans="1:4" ht="19.5" thickBot="1">
      <c r="A13" s="44" t="s">
        <v>12</v>
      </c>
      <c r="B13" s="45"/>
      <c r="C13" s="45"/>
      <c r="D13" s="9">
        <f>SUM(D5:D12)</f>
        <v>74</v>
      </c>
    </row>
    <row r="14" ht="9" customHeight="1" thickTop="1"/>
    <row r="15" spans="1:4" ht="20.25">
      <c r="A15" s="43" t="s">
        <v>3</v>
      </c>
      <c r="B15" s="43"/>
      <c r="C15" s="43"/>
      <c r="D15" s="43"/>
    </row>
    <row r="16" spans="1:4" ht="20.25">
      <c r="A16" s="46" t="s">
        <v>47</v>
      </c>
      <c r="B16" s="43"/>
      <c r="C16" s="43"/>
      <c r="D16" s="43"/>
    </row>
    <row r="17" ht="9.75" customHeight="1" thickBot="1"/>
    <row r="18" spans="1:4" ht="75.75" thickTop="1">
      <c r="A18" s="3" t="s">
        <v>0</v>
      </c>
      <c r="B18" s="8" t="s">
        <v>13</v>
      </c>
      <c r="C18" s="4" t="s">
        <v>1</v>
      </c>
      <c r="D18" s="5" t="s">
        <v>2</v>
      </c>
    </row>
    <row r="19" spans="1:4" ht="18.75">
      <c r="A19" s="6">
        <v>1</v>
      </c>
      <c r="B19" s="7" t="s">
        <v>4</v>
      </c>
      <c r="C19" s="7"/>
      <c r="D19" s="10">
        <v>16</v>
      </c>
    </row>
    <row r="20" spans="1:4" ht="18.75">
      <c r="A20" s="6">
        <v>2</v>
      </c>
      <c r="B20" s="7" t="s">
        <v>5</v>
      </c>
      <c r="C20" s="7"/>
      <c r="D20" s="10">
        <v>42</v>
      </c>
    </row>
    <row r="21" spans="1:4" ht="18.75">
      <c r="A21" s="6">
        <v>3</v>
      </c>
      <c r="B21" s="7" t="s">
        <v>6</v>
      </c>
      <c r="C21" s="7"/>
      <c r="D21" s="10">
        <v>38</v>
      </c>
    </row>
    <row r="22" spans="1:4" ht="18.75">
      <c r="A22" s="6">
        <v>4</v>
      </c>
      <c r="B22" s="7" t="s">
        <v>7</v>
      </c>
      <c r="C22" s="7"/>
      <c r="D22" s="10">
        <v>48</v>
      </c>
    </row>
    <row r="23" spans="1:4" ht="18.75">
      <c r="A23" s="6">
        <v>5</v>
      </c>
      <c r="B23" s="7" t="s">
        <v>10</v>
      </c>
      <c r="C23" s="7"/>
      <c r="D23" s="10">
        <v>6</v>
      </c>
    </row>
    <row r="24" spans="1:4" ht="18.75">
      <c r="A24" s="6">
        <v>6</v>
      </c>
      <c r="B24" s="7" t="s">
        <v>8</v>
      </c>
      <c r="C24" s="7"/>
      <c r="D24" s="10">
        <v>20</v>
      </c>
    </row>
    <row r="25" spans="1:4" ht="18.75">
      <c r="A25" s="6">
        <v>7</v>
      </c>
      <c r="B25" s="7" t="s">
        <v>9</v>
      </c>
      <c r="C25" s="7"/>
      <c r="D25" s="10">
        <v>2</v>
      </c>
    </row>
    <row r="26" spans="1:4" ht="18.75">
      <c r="A26" s="30">
        <v>8</v>
      </c>
      <c r="B26" s="7" t="s">
        <v>44</v>
      </c>
      <c r="C26" s="31"/>
      <c r="D26" s="32">
        <v>4</v>
      </c>
    </row>
    <row r="27" spans="1:4" ht="19.5" thickBot="1">
      <c r="A27" s="44" t="s">
        <v>12</v>
      </c>
      <c r="B27" s="45"/>
      <c r="C27" s="45"/>
      <c r="D27" s="23">
        <f>SUM(D19:D26)</f>
        <v>176</v>
      </c>
    </row>
    <row r="28" ht="12" customHeight="1" thickTop="1"/>
    <row r="29" spans="1:4" ht="20.25">
      <c r="A29" s="43" t="s">
        <v>3</v>
      </c>
      <c r="B29" s="43"/>
      <c r="C29" s="43"/>
      <c r="D29" s="43"/>
    </row>
    <row r="30" spans="1:4" ht="20.25">
      <c r="A30" s="43" t="s">
        <v>48</v>
      </c>
      <c r="B30" s="43"/>
      <c r="C30" s="43"/>
      <c r="D30" s="43"/>
    </row>
    <row r="31" ht="4.5" customHeight="1" thickBot="1"/>
    <row r="32" spans="1:4" ht="75.75" thickTop="1">
      <c r="A32" s="3" t="s">
        <v>0</v>
      </c>
      <c r="B32" s="8" t="s">
        <v>13</v>
      </c>
      <c r="C32" s="4" t="s">
        <v>1</v>
      </c>
      <c r="D32" s="5" t="s">
        <v>2</v>
      </c>
    </row>
    <row r="33" spans="1:4" ht="18.75">
      <c r="A33" s="6">
        <v>1</v>
      </c>
      <c r="B33" s="7" t="s">
        <v>4</v>
      </c>
      <c r="C33" s="7"/>
      <c r="D33" s="10">
        <v>51</v>
      </c>
    </row>
    <row r="34" spans="1:4" ht="18.75">
      <c r="A34" s="6">
        <v>2</v>
      </c>
      <c r="B34" s="7" t="s">
        <v>5</v>
      </c>
      <c r="C34" s="7"/>
      <c r="D34" s="10">
        <v>78</v>
      </c>
    </row>
    <row r="35" spans="1:4" ht="18.75">
      <c r="A35" s="6">
        <v>3</v>
      </c>
      <c r="B35" s="7" t="s">
        <v>6</v>
      </c>
      <c r="C35" s="7"/>
      <c r="D35" s="10">
        <v>70</v>
      </c>
    </row>
    <row r="36" spans="1:4" ht="18.75">
      <c r="A36" s="6">
        <v>4</v>
      </c>
      <c r="B36" s="7" t="s">
        <v>7</v>
      </c>
      <c r="C36" s="7"/>
      <c r="D36" s="10">
        <v>52</v>
      </c>
    </row>
    <row r="37" spans="1:4" ht="18.75">
      <c r="A37" s="6">
        <v>5</v>
      </c>
      <c r="B37" s="7" t="s">
        <v>10</v>
      </c>
      <c r="C37" s="7"/>
      <c r="D37" s="10">
        <v>55</v>
      </c>
    </row>
    <row r="38" spans="1:4" ht="18.75">
      <c r="A38" s="6">
        <v>6</v>
      </c>
      <c r="B38" s="7" t="s">
        <v>8</v>
      </c>
      <c r="C38" s="7"/>
      <c r="D38" s="10">
        <v>30</v>
      </c>
    </row>
    <row r="39" spans="1:4" ht="18.75">
      <c r="A39" s="6">
        <v>7</v>
      </c>
      <c r="B39" s="7" t="s">
        <v>9</v>
      </c>
      <c r="C39" s="7"/>
      <c r="D39" s="10">
        <v>22</v>
      </c>
    </row>
    <row r="40" spans="1:4" ht="18.75">
      <c r="A40" s="30">
        <v>8</v>
      </c>
      <c r="B40" s="7" t="s">
        <v>44</v>
      </c>
      <c r="C40" s="31"/>
      <c r="D40" s="32">
        <v>8</v>
      </c>
    </row>
    <row r="41" spans="1:4" ht="19.5" thickBot="1">
      <c r="A41" s="44" t="s">
        <v>12</v>
      </c>
      <c r="B41" s="45"/>
      <c r="C41" s="45"/>
      <c r="D41" s="23">
        <f>SUM(D33:D40)</f>
        <v>366</v>
      </c>
    </row>
    <row r="42" ht="19.5" thickTop="1"/>
    <row r="44" spans="1:4" ht="20.25">
      <c r="A44" s="43" t="s">
        <v>3</v>
      </c>
      <c r="B44" s="43"/>
      <c r="C44" s="43"/>
      <c r="D44" s="43"/>
    </row>
    <row r="45" spans="1:4" ht="20.25">
      <c r="A45" s="43" t="s">
        <v>49</v>
      </c>
      <c r="B45" s="43"/>
      <c r="C45" s="43"/>
      <c r="D45" s="43"/>
    </row>
    <row r="46" ht="19.5" thickBot="1"/>
    <row r="47" spans="1:5" ht="75.75" thickTop="1">
      <c r="A47" s="3" t="s">
        <v>0</v>
      </c>
      <c r="B47" s="8" t="s">
        <v>13</v>
      </c>
      <c r="C47" s="8" t="s">
        <v>24</v>
      </c>
      <c r="D47" s="18" t="s">
        <v>25</v>
      </c>
      <c r="E47" s="5" t="s">
        <v>2</v>
      </c>
    </row>
    <row r="48" spans="1:5" ht="18.75">
      <c r="A48" s="6">
        <v>1</v>
      </c>
      <c r="B48" s="7" t="s">
        <v>4</v>
      </c>
      <c r="C48" s="7"/>
      <c r="D48" s="33">
        <v>166</v>
      </c>
      <c r="E48" s="10">
        <f>342-D48</f>
        <v>176</v>
      </c>
    </row>
    <row r="49" spans="1:5" ht="18.75">
      <c r="A49" s="6">
        <v>2</v>
      </c>
      <c r="B49" s="7" t="s">
        <v>5</v>
      </c>
      <c r="C49" s="7"/>
      <c r="D49" s="33">
        <v>96</v>
      </c>
      <c r="E49" s="10">
        <f aca="true" t="shared" si="0" ref="E49:E55">342-D49</f>
        <v>246</v>
      </c>
    </row>
    <row r="50" spans="1:5" ht="18.75">
      <c r="A50" s="6">
        <v>3</v>
      </c>
      <c r="B50" s="7" t="s">
        <v>6</v>
      </c>
      <c r="C50" s="7"/>
      <c r="D50" s="33">
        <v>74</v>
      </c>
      <c r="E50" s="10">
        <f t="shared" si="0"/>
        <v>268</v>
      </c>
    </row>
    <row r="51" spans="1:5" ht="18.75">
      <c r="A51" s="6">
        <v>4</v>
      </c>
      <c r="B51" s="7" t="s">
        <v>7</v>
      </c>
      <c r="C51" s="7"/>
      <c r="D51" s="33">
        <v>152</v>
      </c>
      <c r="E51" s="10">
        <f t="shared" si="0"/>
        <v>190</v>
      </c>
    </row>
    <row r="52" spans="1:5" ht="18.75">
      <c r="A52" s="6">
        <v>5</v>
      </c>
      <c r="B52" s="7" t="s">
        <v>10</v>
      </c>
      <c r="C52" s="7"/>
      <c r="D52" s="33">
        <v>134</v>
      </c>
      <c r="E52" s="10">
        <f t="shared" si="0"/>
        <v>208</v>
      </c>
    </row>
    <row r="53" spans="1:5" ht="18.75">
      <c r="A53" s="6">
        <v>6</v>
      </c>
      <c r="B53" s="7" t="s">
        <v>8</v>
      </c>
      <c r="C53" s="7"/>
      <c r="D53" s="33">
        <v>156</v>
      </c>
      <c r="E53" s="10">
        <f t="shared" si="0"/>
        <v>186</v>
      </c>
    </row>
    <row r="54" spans="1:5" ht="18.75">
      <c r="A54" s="6">
        <v>7</v>
      </c>
      <c r="B54" s="7" t="s">
        <v>9</v>
      </c>
      <c r="C54" s="7"/>
      <c r="D54" s="33">
        <v>276</v>
      </c>
      <c r="E54" s="10">
        <f t="shared" si="0"/>
        <v>66</v>
      </c>
    </row>
    <row r="55" spans="1:5" ht="18.75">
      <c r="A55" s="30">
        <v>8</v>
      </c>
      <c r="B55" s="7" t="s">
        <v>44</v>
      </c>
      <c r="C55" s="31"/>
      <c r="D55" s="35">
        <v>314</v>
      </c>
      <c r="E55" s="10">
        <f t="shared" si="0"/>
        <v>28</v>
      </c>
    </row>
    <row r="56" spans="1:5" ht="19.5" thickBot="1">
      <c r="A56" s="44" t="s">
        <v>12</v>
      </c>
      <c r="B56" s="45"/>
      <c r="C56" s="45"/>
      <c r="D56" s="34">
        <f>SUM(D48:D55)</f>
        <v>1368</v>
      </c>
      <c r="E56" s="23">
        <f>SUM(E48:E55)</f>
        <v>1368</v>
      </c>
    </row>
    <row r="57" ht="19.5" thickTop="1"/>
    <row r="58" spans="1:4" ht="20.25">
      <c r="A58" s="43" t="s">
        <v>3</v>
      </c>
      <c r="B58" s="43"/>
      <c r="C58" s="43"/>
      <c r="D58" s="43"/>
    </row>
    <row r="59" spans="1:4" ht="20.25">
      <c r="A59" s="43" t="s">
        <v>50</v>
      </c>
      <c r="B59" s="43"/>
      <c r="C59" s="43"/>
      <c r="D59" s="43"/>
    </row>
    <row r="60" ht="19.5" thickBot="1"/>
    <row r="61" spans="1:5" ht="75.75" thickTop="1">
      <c r="A61" s="3" t="s">
        <v>0</v>
      </c>
      <c r="B61" s="8" t="s">
        <v>13</v>
      </c>
      <c r="C61" s="8" t="s">
        <v>24</v>
      </c>
      <c r="D61" s="18" t="s">
        <v>25</v>
      </c>
      <c r="E61" s="5" t="s">
        <v>2</v>
      </c>
    </row>
    <row r="62" spans="1:5" ht="18.75">
      <c r="A62" s="6">
        <v>1</v>
      </c>
      <c r="B62" s="7" t="s">
        <v>4</v>
      </c>
      <c r="C62" s="7"/>
      <c r="D62" s="33">
        <v>108</v>
      </c>
      <c r="E62" s="10">
        <f>398-D62</f>
        <v>290</v>
      </c>
    </row>
    <row r="63" spans="1:5" ht="18.75">
      <c r="A63" s="6">
        <v>2</v>
      </c>
      <c r="B63" s="7" t="s">
        <v>5</v>
      </c>
      <c r="C63" s="7"/>
      <c r="D63" s="33">
        <v>173</v>
      </c>
      <c r="E63" s="10">
        <f aca="true" t="shared" si="1" ref="E63:E69">398-D63</f>
        <v>225</v>
      </c>
    </row>
    <row r="64" spans="1:5" ht="18.75">
      <c r="A64" s="6">
        <v>3</v>
      </c>
      <c r="B64" s="7" t="s">
        <v>6</v>
      </c>
      <c r="C64" s="7"/>
      <c r="D64" s="33">
        <v>195</v>
      </c>
      <c r="E64" s="10">
        <f t="shared" si="1"/>
        <v>203</v>
      </c>
    </row>
    <row r="65" spans="1:5" ht="18.75">
      <c r="A65" s="6">
        <v>4</v>
      </c>
      <c r="B65" s="7" t="s">
        <v>7</v>
      </c>
      <c r="C65" s="7"/>
      <c r="D65" s="33">
        <v>140</v>
      </c>
      <c r="E65" s="10">
        <f t="shared" si="1"/>
        <v>258</v>
      </c>
    </row>
    <row r="66" spans="1:5" ht="18.75">
      <c r="A66" s="6">
        <v>5</v>
      </c>
      <c r="B66" s="7" t="s">
        <v>10</v>
      </c>
      <c r="C66" s="7"/>
      <c r="D66" s="33">
        <v>90</v>
      </c>
      <c r="E66" s="10">
        <f t="shared" si="1"/>
        <v>308</v>
      </c>
    </row>
    <row r="67" spans="1:5" ht="18.75">
      <c r="A67" s="6">
        <v>6</v>
      </c>
      <c r="B67" s="7" t="s">
        <v>8</v>
      </c>
      <c r="C67" s="7"/>
      <c r="D67" s="33">
        <v>142</v>
      </c>
      <c r="E67" s="10">
        <f t="shared" si="1"/>
        <v>256</v>
      </c>
    </row>
    <row r="68" spans="1:5" ht="18.75">
      <c r="A68" s="6">
        <v>7</v>
      </c>
      <c r="B68" s="7" t="s">
        <v>9</v>
      </c>
      <c r="C68" s="7"/>
      <c r="D68" s="33">
        <v>188</v>
      </c>
      <c r="E68" s="10">
        <f t="shared" si="1"/>
        <v>210</v>
      </c>
    </row>
    <row r="69" spans="1:5" ht="18.75">
      <c r="A69" s="30">
        <v>8</v>
      </c>
      <c r="B69" s="7" t="s">
        <v>44</v>
      </c>
      <c r="C69" s="31"/>
      <c r="D69" s="35">
        <v>158</v>
      </c>
      <c r="E69" s="10">
        <f t="shared" si="1"/>
        <v>240</v>
      </c>
    </row>
    <row r="70" spans="1:5" ht="19.5" thickBot="1">
      <c r="A70" s="44" t="s">
        <v>12</v>
      </c>
      <c r="B70" s="45"/>
      <c r="C70" s="45"/>
      <c r="D70" s="34">
        <f>SUM(D62:D69)</f>
        <v>1194</v>
      </c>
      <c r="E70" s="23">
        <f>SUM(E62:E69)</f>
        <v>1990</v>
      </c>
    </row>
    <row r="71" ht="19.5" thickTop="1"/>
  </sheetData>
  <sheetProtection/>
  <mergeCells count="15">
    <mergeCell ref="A16:D16"/>
    <mergeCell ref="A27:C27"/>
    <mergeCell ref="A29:D29"/>
    <mergeCell ref="A30:D30"/>
    <mergeCell ref="A1:D1"/>
    <mergeCell ref="A2:D2"/>
    <mergeCell ref="A13:C13"/>
    <mergeCell ref="A15:D15"/>
    <mergeCell ref="A58:D58"/>
    <mergeCell ref="A59:D59"/>
    <mergeCell ref="A70:C70"/>
    <mergeCell ref="A41:C41"/>
    <mergeCell ref="A44:D44"/>
    <mergeCell ref="A45:D45"/>
    <mergeCell ref="A56:C56"/>
  </mergeCells>
  <printOptions/>
  <pageMargins left="0.56" right="0.29" top="0.24" bottom="0.23" header="0.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H14"/>
    </sheetView>
  </sheetViews>
  <sheetFormatPr defaultColWidth="8.88671875" defaultRowHeight="18.75"/>
  <cols>
    <col min="1" max="1" width="3.6640625" style="0" bestFit="1" customWidth="1"/>
    <col min="2" max="2" width="13.99609375" style="0" customWidth="1"/>
    <col min="3" max="8" width="7.99609375" style="0" customWidth="1"/>
  </cols>
  <sheetData>
    <row r="1" spans="1:8" ht="20.25">
      <c r="A1" s="43" t="s">
        <v>21</v>
      </c>
      <c r="B1" s="43"/>
      <c r="C1" s="43"/>
      <c r="D1" s="43"/>
      <c r="E1" s="43"/>
      <c r="F1" s="43"/>
      <c r="G1" s="43"/>
      <c r="H1" s="43"/>
    </row>
    <row r="2" spans="1:8" ht="20.25">
      <c r="A2" s="43" t="s">
        <v>22</v>
      </c>
      <c r="B2" s="43"/>
      <c r="C2" s="43"/>
      <c r="D2" s="43"/>
      <c r="E2" s="43"/>
      <c r="F2" s="43"/>
      <c r="G2" s="43"/>
      <c r="H2" s="43"/>
    </row>
    <row r="3" ht="19.5" thickBot="1"/>
    <row r="4" spans="1:10" ht="38.25" thickTop="1">
      <c r="A4" s="3" t="s">
        <v>0</v>
      </c>
      <c r="B4" s="8" t="s">
        <v>13</v>
      </c>
      <c r="C4" s="49" t="s">
        <v>19</v>
      </c>
      <c r="D4" s="50"/>
      <c r="E4" s="50"/>
      <c r="F4" s="50"/>
      <c r="G4" s="51"/>
      <c r="H4" s="52" t="s">
        <v>20</v>
      </c>
      <c r="J4" s="1" t="s">
        <v>23</v>
      </c>
    </row>
    <row r="5" spans="1:11" ht="18.75">
      <c r="A5" s="11"/>
      <c r="B5" s="12"/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53"/>
      <c r="J5" s="41" t="s">
        <v>51</v>
      </c>
      <c r="K5" s="42">
        <v>1024</v>
      </c>
    </row>
    <row r="6" spans="1:10" ht="18.75">
      <c r="A6" s="6">
        <v>1</v>
      </c>
      <c r="B6" s="7" t="s">
        <v>4</v>
      </c>
      <c r="C6" s="16">
        <f>'Bảng XĐ-Kiểm xuôi'!D5</f>
        <v>8</v>
      </c>
      <c r="D6" s="17">
        <f>'Bảng XĐ-Kiểm xuôi'!D19</f>
        <v>16</v>
      </c>
      <c r="E6" s="17">
        <f>'Bảng XĐ-Kiểm xuôi'!D33</f>
        <v>51</v>
      </c>
      <c r="F6" s="17">
        <f>'Bảng XĐ-Kiểm xuôi'!D48</f>
        <v>176</v>
      </c>
      <c r="G6" s="17">
        <f>'Bảng XĐ-Kiểm xuôi'!D62</f>
        <v>290</v>
      </c>
      <c r="H6" s="14">
        <f>SUM(C6:G6)</f>
        <v>541</v>
      </c>
      <c r="J6" s="36">
        <f>H6/$K$5</f>
        <v>0.5283203125</v>
      </c>
    </row>
    <row r="7" spans="1:10" ht="18.75">
      <c r="A7" s="6">
        <v>2</v>
      </c>
      <c r="B7" s="7" t="s">
        <v>5</v>
      </c>
      <c r="C7" s="16">
        <f>'Bảng XĐ-Kiểm xuôi'!D6</f>
        <v>10</v>
      </c>
      <c r="D7" s="17">
        <f>'Bảng XĐ-Kiểm xuôi'!D20</f>
        <v>42</v>
      </c>
      <c r="E7" s="17">
        <f>'Bảng XĐ-Kiểm xuôi'!D34</f>
        <v>78</v>
      </c>
      <c r="F7" s="17">
        <f>'Bảng XĐ-Kiểm xuôi'!D49</f>
        <v>246</v>
      </c>
      <c r="G7" s="17">
        <f>'Bảng XĐ-Kiểm xuôi'!D63</f>
        <v>225</v>
      </c>
      <c r="H7" s="14">
        <f aca="true" t="shared" si="0" ref="H7:H13">SUM(C7:G7)</f>
        <v>601</v>
      </c>
      <c r="J7" s="36">
        <f aca="true" t="shared" si="1" ref="J7:J13">H7/$K$5</f>
        <v>0.5869140625</v>
      </c>
    </row>
    <row r="8" spans="1:10" ht="18.75">
      <c r="A8" s="6">
        <v>3</v>
      </c>
      <c r="B8" s="7" t="s">
        <v>6</v>
      </c>
      <c r="C8" s="16">
        <f>'Bảng XĐ-Kiểm xuôi'!D7</f>
        <v>12</v>
      </c>
      <c r="D8" s="17">
        <f>'Bảng XĐ-Kiểm xuôi'!D21</f>
        <v>38</v>
      </c>
      <c r="E8" s="17">
        <f>'Bảng XĐ-Kiểm xuôi'!D35</f>
        <v>70</v>
      </c>
      <c r="F8" s="17">
        <f>'Bảng XĐ-Kiểm xuôi'!D50</f>
        <v>268</v>
      </c>
      <c r="G8" s="17">
        <f>'Bảng XĐ-Kiểm xuôi'!D64</f>
        <v>203</v>
      </c>
      <c r="H8" s="14">
        <f t="shared" si="0"/>
        <v>591</v>
      </c>
      <c r="J8" s="36">
        <f t="shared" si="1"/>
        <v>0.5771484375</v>
      </c>
    </row>
    <row r="9" spans="1:10" ht="18.75">
      <c r="A9" s="6">
        <v>4</v>
      </c>
      <c r="B9" s="7" t="s">
        <v>7</v>
      </c>
      <c r="C9" s="16">
        <f>'Bảng XĐ-Kiểm xuôi'!D8</f>
        <v>8</v>
      </c>
      <c r="D9" s="17">
        <f>'Bảng XĐ-Kiểm xuôi'!D22</f>
        <v>48</v>
      </c>
      <c r="E9" s="17">
        <f>'Bảng XĐ-Kiểm xuôi'!D36</f>
        <v>52</v>
      </c>
      <c r="F9" s="17">
        <f>'Bảng XĐ-Kiểm xuôi'!D51</f>
        <v>190</v>
      </c>
      <c r="G9" s="17">
        <f>'Bảng XĐ-Kiểm xuôi'!D65</f>
        <v>258</v>
      </c>
      <c r="H9" s="14">
        <f t="shared" si="0"/>
        <v>556</v>
      </c>
      <c r="J9" s="36">
        <f t="shared" si="1"/>
        <v>0.54296875</v>
      </c>
    </row>
    <row r="10" spans="1:10" ht="18.75">
      <c r="A10" s="6">
        <v>5</v>
      </c>
      <c r="B10" s="7" t="s">
        <v>10</v>
      </c>
      <c r="C10" s="16">
        <f>'Bảng XĐ-Kiểm xuôi'!D9</f>
        <v>12</v>
      </c>
      <c r="D10" s="17">
        <f>'Bảng XĐ-Kiểm xuôi'!D23</f>
        <v>6</v>
      </c>
      <c r="E10" s="17">
        <f>'Bảng XĐ-Kiểm xuôi'!D37</f>
        <v>55</v>
      </c>
      <c r="F10" s="17">
        <f>'Bảng XĐ-Kiểm xuôi'!D52</f>
        <v>208</v>
      </c>
      <c r="G10" s="17">
        <f>'Bảng XĐ-Kiểm xuôi'!D66</f>
        <v>308</v>
      </c>
      <c r="H10" s="14">
        <f t="shared" si="0"/>
        <v>589</v>
      </c>
      <c r="J10" s="36">
        <f t="shared" si="1"/>
        <v>0.5751953125</v>
      </c>
    </row>
    <row r="11" spans="1:10" ht="18.75">
      <c r="A11" s="6">
        <v>6</v>
      </c>
      <c r="B11" s="7" t="s">
        <v>8</v>
      </c>
      <c r="C11" s="16">
        <f>'Bảng XĐ-Kiểm xuôi'!D10</f>
        <v>6</v>
      </c>
      <c r="D11" s="17">
        <f>'Bảng XĐ-Kiểm xuôi'!D24</f>
        <v>20</v>
      </c>
      <c r="E11" s="17">
        <f>'Bảng XĐ-Kiểm xuôi'!D38</f>
        <v>30</v>
      </c>
      <c r="F11" s="17">
        <f>'Bảng XĐ-Kiểm xuôi'!D53</f>
        <v>186</v>
      </c>
      <c r="G11" s="17">
        <f>'Bảng XĐ-Kiểm xuôi'!D67</f>
        <v>256</v>
      </c>
      <c r="H11" s="14">
        <f t="shared" si="0"/>
        <v>498</v>
      </c>
      <c r="J11" s="36">
        <f t="shared" si="1"/>
        <v>0.486328125</v>
      </c>
    </row>
    <row r="12" spans="1:10" ht="18.75">
      <c r="A12" s="6">
        <v>7</v>
      </c>
      <c r="B12" s="7" t="s">
        <v>9</v>
      </c>
      <c r="C12" s="16">
        <f>'Bảng XĐ-Kiểm xuôi'!D11</f>
        <v>10</v>
      </c>
      <c r="D12" s="17">
        <f>'Bảng XĐ-Kiểm xuôi'!D25</f>
        <v>2</v>
      </c>
      <c r="E12" s="17">
        <f>'Bảng XĐ-Kiểm xuôi'!D39</f>
        <v>22</v>
      </c>
      <c r="F12" s="17">
        <f>'Bảng XĐ-Kiểm xuôi'!D54</f>
        <v>66</v>
      </c>
      <c r="G12" s="17">
        <f>'Bảng XĐ-Kiểm xuôi'!D68</f>
        <v>210</v>
      </c>
      <c r="H12" s="14">
        <f t="shared" si="0"/>
        <v>310</v>
      </c>
      <c r="J12" s="36">
        <f t="shared" si="1"/>
        <v>0.302734375</v>
      </c>
    </row>
    <row r="13" spans="1:10" ht="18.75">
      <c r="A13" s="30">
        <v>8</v>
      </c>
      <c r="B13" s="7" t="s">
        <v>44</v>
      </c>
      <c r="C13" s="16">
        <f>'Bảng XĐ-Kiểm xuôi'!D12</f>
        <v>8</v>
      </c>
      <c r="D13" s="17">
        <f>'Bảng XĐ-Kiểm xuôi'!D26</f>
        <v>4</v>
      </c>
      <c r="E13" s="17">
        <f>'Bảng XĐ-Kiểm xuôi'!D40</f>
        <v>8</v>
      </c>
      <c r="F13" s="17">
        <f>'Bảng XĐ-Kiểm xuôi'!D55</f>
        <v>28</v>
      </c>
      <c r="G13" s="17">
        <f>'Bảng XĐ-Kiểm xuôi'!D69</f>
        <v>240</v>
      </c>
      <c r="H13" s="14">
        <f t="shared" si="0"/>
        <v>288</v>
      </c>
      <c r="J13" s="36">
        <f t="shared" si="1"/>
        <v>0.28125</v>
      </c>
    </row>
    <row r="14" spans="1:10" ht="20.25" thickBot="1">
      <c r="A14" s="47" t="s">
        <v>12</v>
      </c>
      <c r="B14" s="48"/>
      <c r="C14" s="15">
        <f aca="true" t="shared" si="2" ref="C14:H14">SUM(C6:C13)</f>
        <v>74</v>
      </c>
      <c r="D14" s="15">
        <f t="shared" si="2"/>
        <v>176</v>
      </c>
      <c r="E14" s="15">
        <f t="shared" si="2"/>
        <v>366</v>
      </c>
      <c r="F14" s="15">
        <f t="shared" si="2"/>
        <v>1368</v>
      </c>
      <c r="G14" s="15">
        <f t="shared" si="2"/>
        <v>1990</v>
      </c>
      <c r="H14" s="9">
        <f t="shared" si="2"/>
        <v>3974</v>
      </c>
      <c r="J14" s="19"/>
    </row>
    <row r="15" ht="19.5" thickTop="1"/>
    <row r="17" ht="18.75">
      <c r="B17" s="21" t="s">
        <v>26</v>
      </c>
    </row>
    <row r="18" ht="18.75">
      <c r="C18" t="s">
        <v>27</v>
      </c>
    </row>
    <row r="19" spans="3:5" ht="19.5">
      <c r="C19" s="2" t="s">
        <v>28</v>
      </c>
      <c r="E19" s="20">
        <f>H14</f>
        <v>3974</v>
      </c>
    </row>
    <row r="20" spans="3:5" ht="19.5">
      <c r="C20" s="2" t="s">
        <v>29</v>
      </c>
      <c r="E20" s="20">
        <f>SUM(C14:G14)</f>
        <v>3974</v>
      </c>
    </row>
  </sheetData>
  <sheetProtection/>
  <mergeCells count="5">
    <mergeCell ref="A14:B14"/>
    <mergeCell ref="A1:H1"/>
    <mergeCell ref="A2:H2"/>
    <mergeCell ref="C4:G4"/>
    <mergeCell ref="H4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7">
      <selection activeCell="H5" sqref="H5:H6"/>
    </sheetView>
  </sheetViews>
  <sheetFormatPr defaultColWidth="8.88671875" defaultRowHeight="18.75"/>
  <cols>
    <col min="1" max="1" width="3.77734375" style="0" customWidth="1"/>
    <col min="2" max="2" width="18.77734375" style="0" customWidth="1"/>
    <col min="3" max="7" width="14.3359375" style="0" customWidth="1"/>
    <col min="8" max="8" width="12.77734375" style="0" customWidth="1"/>
  </cols>
  <sheetData>
    <row r="1" spans="1:8" ht="20.25" customHeight="1">
      <c r="A1" s="54" t="s">
        <v>42</v>
      </c>
      <c r="B1" s="55"/>
      <c r="C1" s="55"/>
      <c r="D1" s="55"/>
      <c r="E1" s="55"/>
      <c r="F1" s="55"/>
      <c r="G1" s="55"/>
      <c r="H1" s="55"/>
    </row>
    <row r="2" spans="1:8" ht="23.25" customHeight="1">
      <c r="A2" s="55"/>
      <c r="B2" s="55"/>
      <c r="C2" s="55"/>
      <c r="D2" s="55"/>
      <c r="E2" s="55"/>
      <c r="F2" s="55"/>
      <c r="G2" s="55"/>
      <c r="H2" s="55"/>
    </row>
    <row r="3" spans="1:8" ht="18.75">
      <c r="A3" s="29" t="s">
        <v>37</v>
      </c>
      <c r="B3" s="29"/>
      <c r="C3" s="29"/>
      <c r="D3" s="29"/>
      <c r="E3" s="29"/>
      <c r="F3" s="29"/>
      <c r="G3" s="29"/>
      <c r="H3" s="29" t="s">
        <v>38</v>
      </c>
    </row>
    <row r="4" spans="1:8" ht="60.75" customHeight="1">
      <c r="A4" s="27" t="s">
        <v>0</v>
      </c>
      <c r="B4" s="28" t="s">
        <v>13</v>
      </c>
      <c r="C4" s="63" t="s">
        <v>41</v>
      </c>
      <c r="D4" s="63"/>
      <c r="E4" s="63"/>
      <c r="F4" s="63"/>
      <c r="G4" s="63"/>
      <c r="H4" s="28" t="s">
        <v>40</v>
      </c>
    </row>
    <row r="5" spans="1:8" ht="18.75">
      <c r="A5" s="58">
        <v>1</v>
      </c>
      <c r="B5" s="56" t="s">
        <v>30</v>
      </c>
      <c r="C5" s="37"/>
      <c r="D5" s="38"/>
      <c r="E5" s="37"/>
      <c r="F5" s="37"/>
      <c r="G5" s="37"/>
      <c r="H5" s="60"/>
    </row>
    <row r="6" spans="1:8" ht="18.75">
      <c r="A6" s="59"/>
      <c r="B6" s="57"/>
      <c r="C6" s="39"/>
      <c r="D6" s="40"/>
      <c r="E6" s="39"/>
      <c r="F6" s="39"/>
      <c r="G6" s="39"/>
      <c r="H6" s="61"/>
    </row>
    <row r="7" spans="1:8" ht="18.75">
      <c r="A7" s="58">
        <v>2</v>
      </c>
      <c r="B7" s="56" t="s">
        <v>31</v>
      </c>
      <c r="C7" s="37"/>
      <c r="D7" s="38"/>
      <c r="E7" s="37"/>
      <c r="F7" s="37"/>
      <c r="G7" s="37"/>
      <c r="H7" s="60"/>
    </row>
    <row r="8" spans="1:8" ht="18.75">
      <c r="A8" s="59"/>
      <c r="B8" s="57"/>
      <c r="C8" s="39"/>
      <c r="D8" s="40"/>
      <c r="E8" s="39"/>
      <c r="F8" s="39"/>
      <c r="G8" s="39"/>
      <c r="H8" s="61"/>
    </row>
    <row r="9" spans="1:8" ht="18.75">
      <c r="A9" s="58">
        <v>3</v>
      </c>
      <c r="B9" s="56" t="s">
        <v>32</v>
      </c>
      <c r="C9" s="37"/>
      <c r="D9" s="38"/>
      <c r="E9" s="37"/>
      <c r="F9" s="37"/>
      <c r="G9" s="37"/>
      <c r="H9" s="60"/>
    </row>
    <row r="10" spans="1:8" ht="18.75">
      <c r="A10" s="59"/>
      <c r="B10" s="57"/>
      <c r="C10" s="39"/>
      <c r="D10" s="40"/>
      <c r="E10" s="39"/>
      <c r="F10" s="39"/>
      <c r="G10" s="39"/>
      <c r="H10" s="61"/>
    </row>
    <row r="11" spans="1:8" ht="18.75">
      <c r="A11" s="58">
        <v>4</v>
      </c>
      <c r="B11" s="56" t="s">
        <v>33</v>
      </c>
      <c r="C11" s="37"/>
      <c r="D11" s="38"/>
      <c r="E11" s="37"/>
      <c r="F11" s="37"/>
      <c r="G11" s="37"/>
      <c r="H11" s="60"/>
    </row>
    <row r="12" spans="1:8" ht="18.75">
      <c r="A12" s="59"/>
      <c r="B12" s="57"/>
      <c r="C12" s="39"/>
      <c r="D12" s="40"/>
      <c r="E12" s="39"/>
      <c r="F12" s="39"/>
      <c r="G12" s="39"/>
      <c r="H12" s="61"/>
    </row>
    <row r="13" spans="1:8" ht="18.75">
      <c r="A13" s="58">
        <v>5</v>
      </c>
      <c r="B13" s="56" t="s">
        <v>35</v>
      </c>
      <c r="C13" s="37"/>
      <c r="D13" s="38"/>
      <c r="E13" s="37"/>
      <c r="F13" s="37"/>
      <c r="G13" s="37"/>
      <c r="H13" s="60"/>
    </row>
    <row r="14" spans="1:8" ht="18.75">
      <c r="A14" s="59"/>
      <c r="B14" s="57"/>
      <c r="C14" s="39"/>
      <c r="D14" s="40"/>
      <c r="E14" s="39"/>
      <c r="F14" s="39"/>
      <c r="G14" s="39"/>
      <c r="H14" s="61"/>
    </row>
    <row r="15" spans="1:8" ht="18.75">
      <c r="A15" s="58">
        <v>6</v>
      </c>
      <c r="B15" s="56" t="s">
        <v>34</v>
      </c>
      <c r="C15" s="37"/>
      <c r="D15" s="38"/>
      <c r="E15" s="37"/>
      <c r="F15" s="37"/>
      <c r="G15" s="37"/>
      <c r="H15" s="60"/>
    </row>
    <row r="16" spans="1:8" ht="18.75">
      <c r="A16" s="59"/>
      <c r="B16" s="57"/>
      <c r="C16" s="39"/>
      <c r="D16" s="40"/>
      <c r="E16" s="39"/>
      <c r="F16" s="39"/>
      <c r="G16" s="39"/>
      <c r="H16" s="61"/>
    </row>
    <row r="17" spans="1:8" ht="18.75">
      <c r="A17" s="58">
        <v>7</v>
      </c>
      <c r="B17" s="56" t="s">
        <v>36</v>
      </c>
      <c r="C17" s="37"/>
      <c r="D17" s="38"/>
      <c r="E17" s="37"/>
      <c r="F17" s="37"/>
      <c r="G17" s="37"/>
      <c r="H17" s="60"/>
    </row>
    <row r="18" spans="1:8" ht="18.75">
      <c r="A18" s="59"/>
      <c r="B18" s="57"/>
      <c r="C18" s="39"/>
      <c r="D18" s="40"/>
      <c r="E18" s="39"/>
      <c r="F18" s="39"/>
      <c r="G18" s="39"/>
      <c r="H18" s="61"/>
    </row>
    <row r="19" spans="1:8" ht="18.75">
      <c r="A19" s="62" t="s">
        <v>12</v>
      </c>
      <c r="B19" s="62"/>
      <c r="C19" s="62"/>
      <c r="D19" s="26"/>
      <c r="E19" s="7"/>
      <c r="F19" s="7"/>
      <c r="G19" s="7"/>
      <c r="H19" s="7"/>
    </row>
    <row r="20" ht="26.25" customHeight="1">
      <c r="A20" s="25" t="s">
        <v>39</v>
      </c>
    </row>
  </sheetData>
  <sheetProtection/>
  <mergeCells count="24">
    <mergeCell ref="H7:H8"/>
    <mergeCell ref="H9:H10"/>
    <mergeCell ref="H11:H12"/>
    <mergeCell ref="H13:H14"/>
    <mergeCell ref="H15:H16"/>
    <mergeCell ref="H17:H18"/>
    <mergeCell ref="A15:A16"/>
    <mergeCell ref="A19:C19"/>
    <mergeCell ref="C4:G4"/>
    <mergeCell ref="B15:B16"/>
    <mergeCell ref="B17:B18"/>
    <mergeCell ref="A17:A18"/>
    <mergeCell ref="A5:A6"/>
    <mergeCell ref="A7:A8"/>
    <mergeCell ref="A1:H2"/>
    <mergeCell ref="B5:B6"/>
    <mergeCell ref="B7:B8"/>
    <mergeCell ref="B9:B10"/>
    <mergeCell ref="B11:B12"/>
    <mergeCell ref="B13:B14"/>
    <mergeCell ref="A9:A10"/>
    <mergeCell ref="A11:A12"/>
    <mergeCell ref="A13:A14"/>
    <mergeCell ref="H5:H6"/>
  </mergeCells>
  <printOptions/>
  <pageMargins left="0.7086614173228347" right="0.38" top="0.26" bottom="0.24" header="0.23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3" sqref="A3"/>
    </sheetView>
  </sheetViews>
  <sheetFormatPr defaultColWidth="8.88671875" defaultRowHeight="18.75"/>
  <cols>
    <col min="1" max="1" width="4.3359375" style="0" customWidth="1"/>
    <col min="2" max="2" width="12.3359375" style="0" customWidth="1"/>
    <col min="8" max="8" width="9.77734375" style="0" customWidth="1"/>
  </cols>
  <sheetData>
    <row r="1" spans="1:8" ht="20.25">
      <c r="A1" s="43" t="s">
        <v>21</v>
      </c>
      <c r="B1" s="43"/>
      <c r="C1" s="43"/>
      <c r="D1" s="43"/>
      <c r="E1" s="43"/>
      <c r="F1" s="43"/>
      <c r="G1" s="43"/>
      <c r="H1" s="43"/>
    </row>
    <row r="2" spans="1:8" ht="20.25">
      <c r="A2" s="43" t="s">
        <v>57</v>
      </c>
      <c r="B2" s="43"/>
      <c r="C2" s="43"/>
      <c r="D2" s="43"/>
      <c r="E2" s="43"/>
      <c r="F2" s="43"/>
      <c r="G2" s="43"/>
      <c r="H2" s="43"/>
    </row>
    <row r="3" ht="19.5" thickBot="1"/>
    <row r="4" spans="1:8" ht="75.75" thickTop="1">
      <c r="A4" s="3" t="s">
        <v>0</v>
      </c>
      <c r="B4" s="8" t="s">
        <v>13</v>
      </c>
      <c r="C4" s="49" t="s">
        <v>19</v>
      </c>
      <c r="D4" s="50"/>
      <c r="E4" s="50"/>
      <c r="F4" s="50"/>
      <c r="G4" s="51"/>
      <c r="H4" s="52" t="s">
        <v>20</v>
      </c>
    </row>
    <row r="5" spans="1:8" ht="18.75">
      <c r="A5" s="11"/>
      <c r="B5" s="12"/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53"/>
    </row>
    <row r="6" spans="1:8" ht="18.75">
      <c r="A6" s="6">
        <v>1</v>
      </c>
      <c r="B6" s="7" t="s">
        <v>4</v>
      </c>
      <c r="C6" s="16"/>
      <c r="D6" s="17"/>
      <c r="E6" s="17"/>
      <c r="F6" s="17"/>
      <c r="G6" s="17"/>
      <c r="H6" s="14"/>
    </row>
    <row r="7" spans="1:8" ht="18.75">
      <c r="A7" s="6">
        <v>2</v>
      </c>
      <c r="B7" s="7" t="s">
        <v>5</v>
      </c>
      <c r="C7" s="16"/>
      <c r="D7" s="17"/>
      <c r="E7" s="17"/>
      <c r="F7" s="17"/>
      <c r="G7" s="17"/>
      <c r="H7" s="14"/>
    </row>
    <row r="8" spans="1:8" ht="18.75">
      <c r="A8" s="6">
        <v>3</v>
      </c>
      <c r="B8" s="7" t="s">
        <v>6</v>
      </c>
      <c r="C8" s="16"/>
      <c r="D8" s="17"/>
      <c r="E8" s="17"/>
      <c r="F8" s="17"/>
      <c r="G8" s="17"/>
      <c r="H8" s="14"/>
    </row>
    <row r="9" spans="1:8" ht="18.75">
      <c r="A9" s="6">
        <v>4</v>
      </c>
      <c r="B9" s="7" t="s">
        <v>7</v>
      </c>
      <c r="C9" s="16"/>
      <c r="D9" s="17"/>
      <c r="E9" s="17"/>
      <c r="F9" s="17"/>
      <c r="G9" s="17"/>
      <c r="H9" s="14"/>
    </row>
    <row r="10" spans="1:8" ht="18.75">
      <c r="A10" s="6">
        <v>5</v>
      </c>
      <c r="B10" s="7" t="s">
        <v>10</v>
      </c>
      <c r="C10" s="16"/>
      <c r="D10" s="17"/>
      <c r="E10" s="17"/>
      <c r="F10" s="17"/>
      <c r="G10" s="17"/>
      <c r="H10" s="14"/>
    </row>
    <row r="11" spans="1:8" ht="18.75">
      <c r="A11" s="6">
        <v>6</v>
      </c>
      <c r="B11" s="7" t="s">
        <v>8</v>
      </c>
      <c r="C11" s="16"/>
      <c r="D11" s="17"/>
      <c r="E11" s="17"/>
      <c r="F11" s="17"/>
      <c r="G11" s="17"/>
      <c r="H11" s="14"/>
    </row>
    <row r="12" spans="1:8" ht="18.75">
      <c r="A12" s="6">
        <v>7</v>
      </c>
      <c r="B12" s="7" t="s">
        <v>9</v>
      </c>
      <c r="C12" s="16"/>
      <c r="D12" s="17"/>
      <c r="E12" s="17"/>
      <c r="F12" s="17"/>
      <c r="G12" s="17"/>
      <c r="H12" s="14"/>
    </row>
    <row r="13" spans="1:8" ht="18.75">
      <c r="A13" s="30">
        <v>8</v>
      </c>
      <c r="B13" s="7" t="s">
        <v>44</v>
      </c>
      <c r="C13" s="16"/>
      <c r="D13" s="17"/>
      <c r="E13" s="17"/>
      <c r="F13" s="17"/>
      <c r="G13" s="17"/>
      <c r="H13" s="14"/>
    </row>
    <row r="14" spans="1:8" ht="20.25" thickBot="1">
      <c r="A14" s="47" t="s">
        <v>12</v>
      </c>
      <c r="B14" s="48"/>
      <c r="C14" s="15"/>
      <c r="D14" s="15"/>
      <c r="E14" s="15"/>
      <c r="F14" s="15"/>
      <c r="G14" s="15"/>
      <c r="H14" s="9"/>
    </row>
    <row r="15" ht="19.5" thickTop="1"/>
  </sheetData>
  <sheetProtection/>
  <mergeCells count="5">
    <mergeCell ref="A1:H1"/>
    <mergeCell ref="A2:H2"/>
    <mergeCell ref="C4:G4"/>
    <mergeCell ref="H4:H5"/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GD&amp;DT Cam Pha, Quang Ninh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Quoc Dan</dc:creator>
  <cp:keywords/>
  <dc:description/>
  <cp:lastModifiedBy>Windows User</cp:lastModifiedBy>
  <cp:lastPrinted>2016-03-31T02:43:46Z</cp:lastPrinted>
  <dcterms:created xsi:type="dcterms:W3CDTF">2011-05-02T03:00:54Z</dcterms:created>
  <dcterms:modified xsi:type="dcterms:W3CDTF">2021-04-10T00:10:33Z</dcterms:modified>
  <cp:category/>
  <cp:version/>
  <cp:contentType/>
  <cp:contentStatus/>
</cp:coreProperties>
</file>